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95" yWindow="75" windowWidth="18840" windowHeight="7365" activeTab="0"/>
  </bookViews>
  <sheets>
    <sheet name="Arkusz1" sheetId="1" r:id="rId1"/>
    <sheet name="Arkusz2" sheetId="2" r:id="rId2"/>
    <sheet name="Arkusz3" sheetId="3" r:id="rId3"/>
  </sheets>
  <externalReferences>
    <externalReference r:id="rId6"/>
  </externalReferences>
  <definedNames>
    <definedName name="_xlnm.Print_Area" localSheetId="0">'Arkusz1'!$A$1:$K$102</definedName>
  </definedNames>
  <calcPr calcId="124519"/>
</workbook>
</file>

<file path=xl/sharedStrings.xml><?xml version="1.0" encoding="utf-8"?>
<sst xmlns="http://schemas.openxmlformats.org/spreadsheetml/2006/main" count="288" uniqueCount="124">
  <si>
    <t>LP.</t>
  </si>
  <si>
    <t>RODZAJ ŚRODKA</t>
  </si>
  <si>
    <t>opak. jedn.</t>
  </si>
  <si>
    <t>j.m.</t>
  </si>
  <si>
    <t>Planowana ilość środka w dost. rocznej</t>
  </si>
  <si>
    <t>Cena netto           ( jedn.)</t>
  </si>
  <si>
    <t>% VAT</t>
  </si>
  <si>
    <t>Cena brutto (jedn.)</t>
  </si>
  <si>
    <t>WARTOŚĆ NETTO</t>
  </si>
  <si>
    <t>WARTOŚĆ BRUTTO</t>
  </si>
  <si>
    <t>UWAGI</t>
  </si>
  <si>
    <t xml:space="preserve">          ZADANIE 1</t>
  </si>
  <si>
    <t>szt.</t>
  </si>
  <si>
    <t>RAZEM</t>
  </si>
  <si>
    <t xml:space="preserve">          ZADANIE 2</t>
  </si>
  <si>
    <t>kpl</t>
  </si>
  <si>
    <t>ZADANIE 3</t>
  </si>
  <si>
    <t>ZADANIE 4</t>
  </si>
  <si>
    <t>ZADANIE 5</t>
  </si>
  <si>
    <t>ZADANIE 6</t>
  </si>
  <si>
    <t>ZADANIE 7</t>
  </si>
  <si>
    <t>ZADANIE 8</t>
  </si>
  <si>
    <t xml:space="preserve">Razem </t>
  </si>
  <si>
    <t>ZADANIE 9</t>
  </si>
  <si>
    <t>para</t>
  </si>
  <si>
    <t>ZADANIE 10</t>
  </si>
  <si>
    <t>ZADANIE 11</t>
  </si>
  <si>
    <t>ZADANIE 12</t>
  </si>
  <si>
    <t>WARTOŚĆ RAZEM</t>
  </si>
  <si>
    <t>Ubranie operacyjne kolor bordowy jednostronne wykonane z tkaniny bawełniano-poliestrowej z włóknem węglowym 150-152 g/m2 - 69% bawełny, 30% poliester, 1% włókno węglowe. Tkanina wchłaniająca płyny. Każde ubranie musi posiadać system umożliwiający łatwe rozróżnianie rozmiaru poprzez porządkowanie koloru wszywki umieszczonej na karczku oraz w szwie bocznm spodni na wysokości uda. Oznaczenie ubrań metodą termo druku, wielkość liter min. 0,6cm kolor czarny. Napis umieszczony: bluza: kieszeńz lewej strony, spodnie: z lewej strony, z przodu pod gumką. Bluza zakładana przez głowę, dekolt w kształcie litery "V", krótki rękaw, posiadająca trzy kieszenie. W dolnej części z przodu dwie kieszenie oraz jedna kieszeń z lewej strony na wysokości serca. Spodnie proste w pasie z gumą, wiązane sznurkiem puszczonym w tunelu. Rozmiary wg potrzeb zamawiającego.</t>
  </si>
  <si>
    <t>Ubranie chirurga zielone. Tkanina100% bawełna, gramatura 160g/m2, temperatura prania 95 stopniC, kurczliwość do 5%. Tkanina barwiona kadziowo. Gęstość po osnowie 300+-6 nitek,po wątku225+-7 nitek na 1dm. Pylenie 4+5%. Każda sztuka musi być oznakowana wg załączonego wzoru. Rozmiary wg  potrzeb Zamawiającego.</t>
  </si>
  <si>
    <t>Fartuch chirurgiczny zielony - rękaw zakończony poliestrowymi ściągaczami, w górnej części zapinany na napy, poły zakładane na siebie. Tkanina 100%bawełna, gramatura 160g/m2, temperatura prania 95 stopni C, kurczliwość do 5%. Tkanina barwiona kadziowo. Gęstość po osnowie 300+-6 nitek, po wątku 225+-7 nitek na 1dm. Pylenie4+5%. Każda sztuka musi być oznakowana wg załączonego wzoru. Rozmiar wg potrzeb Zamawiającego.</t>
  </si>
  <si>
    <t>Pasek skórzany do spodni czarny</t>
  </si>
  <si>
    <t xml:space="preserve">Bluza z polaru kolor czerwony lub granatowy (damskie i męskie), na klatce piersiowej z lewej strony logo szpitala wg załącznika, rozmiary wg potrzeb Zamawiającego. Wzór przedstawiony na zdjęciu </t>
  </si>
  <si>
    <t>Spodnie wyjazdowe dla ratownika medycznego zgodne z normą ZRM</t>
  </si>
  <si>
    <t>Spodnie letnie czerwono-granatowe dla kierowcy pojazdu sanitarnego, spełniające normę ZRM, rozmairy wg potrzeb Zamawiającgo. Wzór przedstawiony na zdjęciu.</t>
  </si>
  <si>
    <t>Spodnie zimowe czerwono-granatowe dla kierowcy pojazdu sanitarnego, spełniające normę ZRM, rozmairy wg potrzeb Zamawiającgo. Wzór przedstawiony na zdjęciu.</t>
  </si>
  <si>
    <t>Kurtka softshell wyjazdowa dla ratownika medycznego z logo szpitala na klatce piersiowej po lewej stronie zgodna z normą ZRM</t>
  </si>
  <si>
    <t>Bluza polar dla ratownika medycznego z logo szpitala na klatce piersiowej po lewej stronie zgodna z normą ZRM</t>
  </si>
  <si>
    <t>Ubranie operacyjne jednostronne kolor niebieski, wykonane z tkaniny 50% poliester, 50% bawełna 152-155 g/m2. Grubość przędzy wątek i osnowa Nm 40/1, gęstość przędzy wątek i osnowa 28/cm, splot 1/1. Każde ubranie musi posiadać system umożliwiający łatwe rozróżnianie rozmiaru poprzez przyporządkowanie wszywki z rozmiarem umieszczonej na karczku oraz na tylnym szwie spodni w pasie. Oznaczenie ubrań metodą termo druku, wielkość liter min. 0,6 cm kolor czarny. Napis umieszczony: bluza: kieszeń z lewej strony, spodnie: z lewej strony, z przodu pod gumką. Bluza zakładana przez głowę. Do karczka przodu doszyte są odszycia zachodzące na siebie na linii środka bluzy, tworząc dekolt w kształcie litery "V", którki rękaw w dole podwinięty i przestębnowany, dolna część przodu posiada jedną kieszeń dolną - prawą i jedną kieszeń piersiową lewą. Przekrój szyjki tyłu wykończony odszyciem. Na bocznych szwach w dole rozporki. Dół kasaka podwinięty i przestębnowany. Spodnie jednostronne, proste regulowane w obwodzie gumką oraz sznurkiem bawełnianym. Dół nogawki podwinięty i przestębnowany. Na tyle jedna kieszeń. Rozmiary wg potrzeb zamawiającego.</t>
  </si>
  <si>
    <t>W/w artykuły muszą być oznaczone logo szpitala o wymiarach szerokość x wysokość 5,0 x 5,0 cm.w kolorze granatowym, ( załącznik ) w odległości po 2,5 cm od brzegu tkaniny (od rogów) na wysokości po 2,5 cm od górnego/dolnego rogu podkładu na jednej płaszczenie (z jednej strony).</t>
  </si>
  <si>
    <t>FORMULARZ CENOWY - PODSUMOWANIE BADANIA RYNKU</t>
  </si>
  <si>
    <t>Koszulka polo męska lub damska (wg potrzeb zamawiającego) z kieszenią po lewej stronie 100% bawełny 220g/m2 Kolor czerwony lub granatowy (wg potrzeb zamawiającego) - barwnik musi być odporny na detergenty. Koszulka zapinana na dwa guziki, ściagacze na rękawach- przeszycie ściagacza wzmocnione tasiemką. Po lewej stronie kieszeń z logo szpitala w kolorze białym na granatowej koszulce, kolor czarny na czerwonej koszulce. Logo szpitala o wymiarach szer. 5 cm wysokość 5 cm. Logo wykonanae sitodrukiem.</t>
  </si>
  <si>
    <t>Fartuch męski długi rękaw  - prosty z dwoma kieszeniami na dole i jedną z logo szpitala po lewej stronie kolor biały. Rozmiarówka wg potrzeb zamawiajacego.</t>
  </si>
  <si>
    <t>Fartuch damski długi rękaw - prosty z dwoma kieszeniami na dole i jedną z logo szpitala po lewej stronie kolor biały. Rozmiarówka wg potrzeb zamawiającego.</t>
  </si>
  <si>
    <t>Spodnie męskie standardowe z dwoma kieszeniami, pasek na szlówki regulowane gumką z rozporkiem na zamek certyfikowany - rozporek kryty. Kolor biały</t>
  </si>
  <si>
    <t>Spodnie damskie wciągane, bez suwaka i kiieszeni, w pasie 4-centymetrowa guma, ściągana sznurkiem przechodzącym przez metalowe oczka, na końcach sznurka stopery. Kolor biały.</t>
  </si>
  <si>
    <t>Klapki dla personelu medycznego damskie wykonującego pracę stojaco-chodzacą. Buty muszą mieć podeszwę antypoślizgową. Cholewka i wkładka wykonana z naturalnej skóry. Klapki z zamknietymi palcami, dziurkami i paskiem. Cholewka wykonana z naturalnej skóry z powłakami umożliwiajacymi ich dezynfekcję oraz łatwe utrzymanie czystości (środki myjaco-dezynfekcyjne). Klapki zgodne z normą PN-EN 20347.Kolor biały.  Rozmiary wg potrzeb zamawiajacego.</t>
  </si>
  <si>
    <t>Klapki dla personelu medycznego damskie wykonującego pracę stojaco-chodzacą. Buty muszą mieć podeszwę antypoślizgową. Cholewka i wkładka wykonana z naturalnej skóry. Klapki z otkrytymi palcami i dwoma paskami. Cholewka wykonana z naturalnej skóry z powłakami umożliwiajacymi ich dezynfekcję oraz łatwe utrzymanie czystości (środki myjaco-dezynfekcyjne). Klapki zgodne z normą PN-EN 20347.Kolor biały.  Rozmiary wg potrzeb zamawiajacego.</t>
  </si>
  <si>
    <t>Klapki dla personelu medycznego męskie  wykonującego pracę stojaco-chodzacą. Buty muszą mieć podeszwę antypoślizgową. Cholewka i wkładka wykonana z naturalnej skóry. Klapki z zamkniętymi palcami i paskiem. Cholewka wykonana z naturalnej skóry z powłakami umożliwiajacymi ich dezynfekcję oraz łatwe utrzymanie czystości (środki myjaco-dezynfekcyjne). Klapki zgodne z normą PN-EN 20347.Kolor biały.  Rozmiary wg potrzeb zamawiajacego.</t>
  </si>
  <si>
    <t>ZADANIE 14</t>
  </si>
  <si>
    <t>Drewniaki dla personelu medycznego damskie i męskie  wykonującego pracę stojaco-chodzacą. Buty muszą mieć podeszwę antypoślizgową. Cholewka z dziurkami wykonana z naturalnej skóry z powłakami umożliwiajacymi ich dezynfekcję oraz łatwe utrzymanie czystości (środki myjaco-dezynfekcyjne).Drewniaki na spodach dwuwarstwowych drewno-tworzywo PU z podeszwą antypoślizgową. Drewniaki zgodne z normą PN-EN 20347.Kolor biały.  Rozmiary wg potrzeb zamawiajacego.</t>
  </si>
  <si>
    <t>Czapka z daszkiem tyb baseball - bawełna 100% kolor popielaty. Rozmiar uniwersalny</t>
  </si>
  <si>
    <t>Czapka ocieplana - bawełna 100% kolor popielaty. Rozmiar uniwersalny</t>
  </si>
  <si>
    <t>Koszula flanelowa z długim rękawem kolor szaro-pomarańczowa, 100% bawełna gramatura 170g/m2. Rozmiary wg potrzeb zamawiającego.</t>
  </si>
  <si>
    <t>Koszulka z krótkim rękawem kolor szary 100% bawełna 190g/m2. Rozmiary wg potrzeb zamawiajacego.</t>
  </si>
  <si>
    <t>Bluza robocza rozpinana na zamek, 65% bawełna, 35% poliester, gramatura 320g/m2, nie kurczy się po praniu, min 3 kieszenie w tym jedna zapinana na rzep z patkami, kolor szary z wstawkami pomarańczowymi, z odblaskami,rozmiary wg potrzeb Zamawiającego</t>
  </si>
  <si>
    <t>Bluza robocza rozpinana na zamek, 65% bawełna, 35% poliester, gramatura 320g/m2, nie kurczy się po praniu, min 3 kieszenie w tym jedna zapinana na rzep z patkami, kolor zielony , z odblaskami, rozmiary wg potrzeb Zamawiającego</t>
  </si>
  <si>
    <t>Buty gumowo-filcowe, antypoślizgowa podeszwa, materiał-PCV, odporne na wilgoć, wysoka cholewka, do użytkowania przez cały rok, rozmiary wg potrzeb Zamawiającego</t>
  </si>
  <si>
    <t xml:space="preserve"> Ubranie monter bez wzmocnień na kolanach, kolor zielony, spodnie typ ogrodniczki, kieszenie. Tkanina 285g , 56% bawełna, 35% poliester. Odblaski. Rozmiary wg potrzeb zamawiającego</t>
  </si>
  <si>
    <t xml:space="preserve"> Ubranie monter bez wzmocnień na kolanach, kolor szary ze wstawkami pomarańczowymi, spodnie typ ogrodniczki lub spodnie na pasek wg potrzeb Zamawiającego. Odblaski, kieszenie.. Tkanina 285g , 56% bawełna, 35% poliester. Rozmiary wg potrzeb zamawiającego</t>
  </si>
  <si>
    <t>Czapka ocieplana - bawełna 100% kolor zielony. Rozmiar uniwersalny</t>
  </si>
  <si>
    <t>Ubranie sanitarusza damskie lub męskie -bluza wkładana przez głowę z krótkim rękawem z dwoma kieszeniami na dole i jedną z logo szpitala na górze po lewej stronie.Kieszeń górna bluz podzielona na dwie części – jedna mniejsza – na dwa długopisy, druga większa kolor jasno niebieski.  Spodnie standardowe z dwoma kieszeniami w pasek na szlówki regulowane gumką z rozporkiem na zamek certyfikowany – rozporek kryty. kolor jasno niebieski. Rozmiary wg potrzeb zamawiajacego.</t>
  </si>
  <si>
    <t>Kurtka jesienna z kapturem pracownika ochrony szpitalnej z podpinka.  Kurtka z logo szpitala po lewej stronie klatki piersiowej, z tyłu napis Ochrona.</t>
  </si>
  <si>
    <t>Czapka zimowa kolor czarny, rozmiar uniwersalny</t>
  </si>
  <si>
    <t>Czapka z daszkiem tyb baseball - bawełna 100% kolor czarny. Rozmiar uniwersalny</t>
  </si>
  <si>
    <t>Kurtka zimowa z kapturem pracownika ochrony szpitalnej z podpinka. Kurtka z logo szpitala po lewej stronie klatki piersiowej, z tyłu napis Ochrona.</t>
  </si>
  <si>
    <t>ZADANIE 13</t>
  </si>
  <si>
    <t>Czapka z daszkiem tyb baseball - bawełna 100% kolor zielony. Rozmiar uniwersalny</t>
  </si>
  <si>
    <t>Fartuch bez rękawów kolor zielony, bawełna 100%, gramatura 160g/m2. Zapinany na guziki. Rozmiary wg potrzeb zamawiającego</t>
  </si>
  <si>
    <t>Bluza damska długi lub krótki rękaw (wg potrzeb zamawiającego) -bluza wkładana przez głowę lub napy (wg potrzeb zamawiającego) z dwoma kieszeniami na dole i jedną z logo szpitala na górze po lewej stronie w kolorze granatowym lub czerwonym (wg potrzeb Zamawiającego).Kieszeń górna bluz podzielona na dwie części – jedna mniejsza – na dwa długopisy, druga większa. Kolor biały.</t>
  </si>
  <si>
    <t>Bluza męska długi lub krótki rękaw (wg potrzeb zamawiającego) -bluza wkładana przez głowę lub napy (wg potrzeb zamawiającego) z dwoma kieszeniami na dole i jedną z logo szpitala na górze po lewej stronie w kolorze czerwonym lub granatowym (wg potrzeb Zamawiającego).Kieszeń górna bluz podzielona na dwie części – jedna mniejsza – na dwa długopisy, druga większa. Kolor biały.</t>
  </si>
  <si>
    <t>Spodnie bojówki czarne dla pracowników ochrony szpitala (damskie  i męskie),  rozmiary wg potrzeb Zamawiającego. Wzór przedstawić w postaci zdjęć.</t>
  </si>
  <si>
    <t xml:space="preserve">Bluza-polar koloru czarnego z pagonami dla pracownika ochrony szpitalnej, z tyłu napis Ochrona,po lewej stronie klatki piersiowej logo szpitala wg załącznika (damskie i męskie), rozmiary wg potrzeb Zamawiającego. Wzór przedstawić w postaci zdjęć. </t>
  </si>
  <si>
    <t>Bielizna termiczna męska kolor czarny (kalesony + koszulka z długim rękawem) tkanina, z którego uszyta jest bielizna musi zapewniać duży konfort cieplny i jednocześnie dobrze odprowadzać wilgoć. Skład poliamid 50-79%, elasin 5-25%, lycra 5-30%. Rozmiary wg potrzeb zamawiajacego.</t>
  </si>
  <si>
    <t>Bielizna termiczna damska kolor czarny (getry + koszulka z długim rękawem)  tkanina, z którego uszyta jest bielizna musi zapewniać duży konfort cieplny i jednocześnie dobrze odprowadzać wilgoć. Skład poliamid 50-79%, elasin 5-25%, lycra 5-30%. Rozmiary wg potrzeb zamawiającego</t>
  </si>
  <si>
    <t>Skarpetki letnie kolor czarny do butów ( npwzór 926/MON). Rozmiary wg potrzeb zamawiajacego</t>
  </si>
  <si>
    <t>par</t>
  </si>
  <si>
    <t>Skarpetki zimowe kolor czarny do butów ( npwzór 933/MON). Rozmiary wg potrzeb zamawiającego.</t>
  </si>
  <si>
    <t>ZADANIE 15</t>
  </si>
  <si>
    <t>Koszulka z krótkim rękawem kolor czarny 100% bawełny 190g/m2. Rozmiar wg potrzeb zamawiającego. Koszulka z przodu musi meć logo szpitala, na plecach wyraźny napis drukowanymi literami OCHRONA. Nadruki wykonane sitodrukiem kolor biały. Rozmiary wg potrzeb zamawiajacego.</t>
  </si>
  <si>
    <t>Rękawiczki zimowe czarne, pięciopalczaste, chroni przed zimnem, elastyczny ściągacz przy nadgarstku, wykonane z akrylu (95%) i elastanu (5%). Rozmiary wg potrzeb Zamawiającego.</t>
  </si>
  <si>
    <t>Kurtka softshell (ocieplana, zimowa z podpinką) z kapturem, wyjazdowa dla kierowców karetki, kolor czerwony(odblaski)i z logo szpitala na klatce piersiowej po lewej stronie zgodna z normą ZRM, rozmiary wg potrzeb Zamawiającego</t>
  </si>
  <si>
    <t>Koszulka z krótkim rękawem kolor czarny 100% bawełny 190g/m2. Koszulka z przodu musi meć logo szpitala na klatce piersiowej po lewej stronie (kolor biały loga). Rozmiary wg potrzeb Zamawiajacego.</t>
  </si>
  <si>
    <t>Koszulka z długim rękawem kolor czarny 100% bawełny 190g/m2. Koszulka z przodu musi meć logo szpitala na klatce piersiowej po lewej stronie (kolor biały loga). Rozmiary wg potrzeb Zamawiajacego.</t>
  </si>
  <si>
    <t>Koszulka polo z długim rękawem, kolor czerwony, na klatce piersiowej po lewej stronie musi posiadać logo szpitala, 100% bawełna gramatura 220/m2, rozmiary wg potrzeb Zamawiającego</t>
  </si>
  <si>
    <t>ZADANIE 16</t>
  </si>
  <si>
    <t>Kurtka zimowa z kapturem kolor szary z odblaskami Kurtka z logo szpitala po lewej stronie klatki piersiowej. Rozmiar wg potrzeb Zamawiającego</t>
  </si>
  <si>
    <t>ZADANIE 17</t>
  </si>
  <si>
    <t>Półbuty robocze skóra naturalna, podeszwa PU/PU bez metalowych nosków kolor czarny. Rozmiary wg potrzeb zamawiającego.</t>
  </si>
  <si>
    <t>Półbuty robocze skóra naturalna, podeszwa PU/PU z metalowymi noskami kolor czarny. Rozmiary wg potrzeb zamawiającego.</t>
  </si>
  <si>
    <t>ZADANIE 18</t>
  </si>
  <si>
    <t>Buty letnie dla pracowników warty cywilnej wg wzoru MON 926/MON</t>
  </si>
  <si>
    <t>Buty zimowe dla pracowników warty cywilnej wg wzoru MON 933/MON</t>
  </si>
  <si>
    <t xml:space="preserve">          ZADANIE 19</t>
  </si>
  <si>
    <t>Półbuty wyjściowe przeznaczone są do całorocznego użytkowania. Półbuty posiadają cholewkę typu derbowego (obłożyny naszyte na przyszwę) wykonaną ze skóry bydlęcej w kolorze czarnym. W górnym brzegu cholewki zastosowano wypełnienie pianką PU. Podszewki przyszew i obłożyn wykonano ze skóry podszewkowej bydlęcej licowej w kolorze beżowym. Podeszwa wykonana jest z kauczuku termoplastycznego (TR). W obuwiu zastosowano system sznurowania na cztery pary dziurek. System montażu klejony. Obuwie damskie i męskie. Rozmiary wg potrzeb Zamawiającego. Wzór 916B/MON (męskie) i 915/MON (damskie) lub równoważne.</t>
  </si>
  <si>
    <t xml:space="preserve">          ZADANIE 20</t>
  </si>
  <si>
    <t>Buty robocze za kostkę kolor czarny, wygodne do prowadzenia samochodu, uniwersalne na cały rok</t>
  </si>
  <si>
    <t>ZADANIE 21</t>
  </si>
  <si>
    <t>ZADANIE 22</t>
  </si>
  <si>
    <t xml:space="preserve">Rękawice antyprzecięciowe, dopasowujące się do dłoni, ściągacz dziany i elastyczny przyjemny w dotyku oraz dopasowujący się do kształtu nadgarstka, wysoka przyczepność i pewny chwyt również w środowisku mokrym, gwarantuje wysoką manualność, pełna ochrona dłoni, materiał antyprzecięciowy gwarantuje odporność na działanie czynników zewnętrznych (także temperatury), rozmiary wg potrzeb Zamawiającego. </t>
  </si>
  <si>
    <t xml:space="preserve">Rękawice ze skóry koziej, ochronne, wykonane z koziej skóry licowej, część zewnętrzna wykonana z materiału bawełny dzianej, część chwytna ze skóry licowej, elastyczny ściągacz zapinany na rzep, rękawica dopasowuje się do dłoni, kciuk i palec wskazujący ze skóry, rozmiary wg potrzeb Zamawiającego. </t>
  </si>
  <si>
    <t>Rękawica dziana nitrylowa, zapewnia wysoką odporność na przetarcia, doskonała wentylacja, wolna od toksycznych składników wkładka, szeroki mankiet, idealnie dopasowuje się do dłoni, wysoka przyczepność, dobra chwytność, odporna na ścieranie, rozmiary wg potrzeb Zamawiającego.</t>
  </si>
  <si>
    <t>Rękawice ochronne wykonane z dzianiny, powlekane bardzo wytrzymałą gumą o porowatej strukturze dzięki czemu zachowują świetną przyczepność i nie tracą swojej elastyczności, trudnościeralne i odporne na zuzycie, odporne na rozdarcie i pęknięcia, rozmiary wg potrzeb Zamawiającego.</t>
  </si>
  <si>
    <t>Rękawice ochronne, ocieplane, wykoanane ze skóry bydlęcej, wzmacniane wkładką, świetna izolacja cieplna, całodłonicowe, część chwytna rękawicy wykonana z jednego kawałka skóry dzięki czemu jest bardziej wytrzymała i odporna na przetarcia, rozmiary wg potrzeb Zamawiającego.</t>
  </si>
  <si>
    <t>Rękawice spawalnicze wykonane ze skóry bydlęcej, odporne na gorąco, całoskórzany mankiet wykonany ze skóry dwoinowej siegający do połowy przedramienia chroniąc przed przemiękaniem oraz zabezpieczając nadgarstek przed urazami, na końcówkach i kostkach palców wzmocnienia ze skóry bydlęcej dwoinowej, co zwiększa wytrzymałość rękawicy, na części chwytnej dodatkowo miękka gąbeczka zwiększająca komfort pracy, rozmiary wg potrzeb Zamawiającego.</t>
  </si>
  <si>
    <t>Rękawice bawełniane nakrapiane z dzianiny będącej mieszanką bawełny i poliestru, zakończone ściągaczem, nadające się do prac manualnych, rozmiary wg potrzeb Zamawiającego.</t>
  </si>
  <si>
    <t>Rękawice ochronne bawełniane, zakończone ściągaczem, dobrze przepuszczające powietrze, dobrze dopasowują się do dłoni, nie elktryzują się, bardzo dobra chwytność, przeznaczone do prac manualnych, rozmiary wg potrzeb Zamawiającego.</t>
  </si>
  <si>
    <t>Rękawica ochronna, odporna na temperaturę do 250 C, z długim mankietem, oburęczna, rozmiary wg potrzeb Zamawiającego.</t>
  </si>
  <si>
    <t xml:space="preserve">          ZADANIE 23</t>
  </si>
  <si>
    <t>Okulary ochronne o uniwersalnym kształcie nakładki na noc, ramiona w kształcie "łopatek" zapewniające stabilność, szerokie łaczenie szkieł i ramion zapewniające szczelną ochronę, powłoka chroniąca przed zarysowaniem, ochrona przed parowaniem okularów, lekkie, posiadają regulację w długości ramion.</t>
  </si>
  <si>
    <t>Nauszniki przeciwhałasowe, chronią przed hałasem także dźwięków o niskich częstotliwościach, łatwo dopasowują się do kształtu głowy, regulacja dopasowania na ruchomych przegubach.</t>
  </si>
  <si>
    <t>Kask ochronny, atestowany, wykonany z materiału HDPE, posiada regulację obwodu pasa głównego w zakresie od 54 do 61 cm, chroni przed urazami, spadającymi przedmiotami, nadający się do użytku przy instalacjach elektrycznych, z krótkim daszkiem, odporny na temperatury od -30 do +50C.</t>
  </si>
  <si>
    <t xml:space="preserve">          ZADANIE 24</t>
  </si>
  <si>
    <t>Załączenie zdjęć proponowanych artykułów przez firmę w załączeniu.</t>
  </si>
  <si>
    <t>Każda sztuka (komplet odzieży) zapakowana w torebkę foliową a następnie w opakowanie zbiorcze.</t>
  </si>
  <si>
    <t>Odzież przystosowana do prania w dezynfekujących środkach piorąco-dezynfekujących.</t>
  </si>
  <si>
    <r>
      <t xml:space="preserve">Oznakowania wyrobów ( logo) sitodruk trwały odporny na pranie, detergenty, gotowanie, i wybielanie  oraz proces obróbki termicznej do 190 </t>
    </r>
    <r>
      <rPr>
        <vertAlign val="superscript"/>
        <sz val="10"/>
        <color indexed="8"/>
        <rFont val="Arial Narrow"/>
        <family val="2"/>
      </rPr>
      <t>0</t>
    </r>
    <r>
      <rPr>
        <sz val="10"/>
        <color indexed="8"/>
        <rFont val="Arial Narrow"/>
        <family val="2"/>
      </rPr>
      <t>C.</t>
    </r>
  </si>
  <si>
    <t>Kamizelka ostrzegawcza kolor żółty z paskami odblaskowymi, zapinana na zamek, z tyłu napis kolor czarny OBSŁUGA PARKING, rozmiary wg potrzeb Zamawiającego.</t>
  </si>
  <si>
    <t xml:space="preserve">Odzież wymieniona w formularzu cenowym powinna być wykonana z wyjątkową starannością, ściegi krawieckie powinny być proste, ciągłe, nieprzerwane w jednakowej odległości od brzegów tkaniny, obrzucenia powinny być wykonane na maszynach typu overlock z maszynowym przyjęciem zbędnych części materiału. Szwy w miejscach zespoleń różnych części odzieży jak i przy podwinięciach nie powinny powodować ściągania i zmarszczenia tkaniny. Ponadto Wykonawca zobowiązany jest do użycia wysokiej, jakości napów typu spring (mocne, odporne na maglowanie). </t>
  </si>
  <si>
    <t xml:space="preserve">Materiał musi meć dopuszczenie do użytku w służbie zdrowia. </t>
  </si>
  <si>
    <t xml:space="preserve">Wykonawca zobowiązany jest do udzielenia gwarancji na zaoferowaną odzież na okres 12 miesięcy od wydania z magazynu Zamawiającego, nie dłużej jednak niż 15 miesięcy od dnia dostawy. </t>
  </si>
  <si>
    <t>Zad. 2, 3, 4, 7 Gramatura 164+/- 8g/m2, poliester 65%, bawełna 35%</t>
  </si>
  <si>
    <t xml:space="preserve">Obuwie operacyjne oznaczone znakiem CE do dezynfekcji w temp. 90C i sterylizacji 121-134C. Rozmiary i kolory wg potrzeb Zamawiającego. </t>
  </si>
</sst>
</file>

<file path=xl/styles.xml><?xml version="1.0" encoding="utf-8"?>
<styleSheet xmlns="http://schemas.openxmlformats.org/spreadsheetml/2006/main">
  <numFmts count="2">
    <numFmt numFmtId="43" formatCode="_-* #,##0.00\ _z_ł_-;\-* #,##0.00\ _z_ł_-;_-* &quot;-&quot;??\ _z_ł_-;_-@_-"/>
    <numFmt numFmtId="164" formatCode="_-* #,##0\ _z_ł_-;\-* #,##0\ _z_ł_-;_-* &quot;-&quot;??\ _z_ł_-;_-@_-"/>
  </numFmts>
  <fonts count="12">
    <font>
      <sz val="11"/>
      <color theme="1"/>
      <name val="Czcionka tekstu podstawowego"/>
      <family val="2"/>
    </font>
    <font>
      <sz val="10"/>
      <name val="Arial"/>
      <family val="2"/>
    </font>
    <font>
      <sz val="10"/>
      <name val="Arial CE"/>
      <family val="2"/>
    </font>
    <font>
      <b/>
      <sz val="9"/>
      <color indexed="8"/>
      <name val="Arial Narrow"/>
      <family val="2"/>
    </font>
    <font>
      <sz val="10"/>
      <color theme="1"/>
      <name val="Arial Narrow"/>
      <family val="2"/>
    </font>
    <font>
      <vertAlign val="superscript"/>
      <sz val="10"/>
      <color indexed="8"/>
      <name val="Arial Narrow"/>
      <family val="2"/>
    </font>
    <font>
      <sz val="10"/>
      <color indexed="8"/>
      <name val="Arial Narrow"/>
      <family val="2"/>
    </font>
    <font>
      <sz val="11"/>
      <color theme="1"/>
      <name val="Arial Narrow"/>
      <family val="2"/>
    </font>
    <font>
      <b/>
      <sz val="11"/>
      <color theme="1"/>
      <name val="Arial Narrow"/>
      <family val="2"/>
    </font>
    <font>
      <b/>
      <sz val="12"/>
      <color indexed="8"/>
      <name val="Arial Narrow"/>
      <family val="2"/>
    </font>
    <font>
      <sz val="12"/>
      <name val="Arial Narrow"/>
      <family val="2"/>
    </font>
    <font>
      <b/>
      <sz val="12"/>
      <color theme="1"/>
      <name val="Arial Narrow"/>
      <family val="2"/>
    </font>
  </fonts>
  <fills count="3">
    <fill>
      <patternFill/>
    </fill>
    <fill>
      <patternFill patternType="gray125"/>
    </fill>
    <fill>
      <patternFill patternType="solid">
        <fgColor theme="0"/>
        <bgColor indexed="64"/>
      </patternFill>
    </fill>
  </fills>
  <borders count="26">
    <border>
      <left/>
      <right/>
      <top/>
      <bottom/>
      <diagonal/>
    </border>
    <border>
      <left style="medium"/>
      <right style="thin"/>
      <top style="medium"/>
      <bottom style="medium"/>
    </border>
    <border>
      <left style="thin"/>
      <right style="thin"/>
      <top style="medium"/>
      <bottom style="medium"/>
    </border>
    <border>
      <left/>
      <right/>
      <top style="medium"/>
      <bottom style="medium"/>
    </border>
    <border>
      <left style="thin"/>
      <right/>
      <top style="medium"/>
      <bottom style="medium"/>
    </border>
    <border>
      <left style="thin"/>
      <right style="medium"/>
      <top style="medium"/>
      <bottom style="medium"/>
    </border>
    <border>
      <left style="medium"/>
      <right style="thin"/>
      <top/>
      <bottom/>
    </border>
    <border>
      <left style="thin"/>
      <right style="thin"/>
      <top/>
      <bottom/>
    </border>
    <border>
      <left style="thin"/>
      <right/>
      <top/>
      <bottom/>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right/>
      <top/>
      <bottom style="thin"/>
    </border>
    <border>
      <left style="thin"/>
      <right/>
      <top/>
      <bottom style="thin"/>
    </border>
    <border>
      <left/>
      <right style="thin"/>
      <top/>
      <bottom style="thin"/>
    </border>
    <border>
      <left/>
      <right/>
      <top style="thin"/>
      <bottom/>
    </border>
    <border>
      <left/>
      <right style="thin"/>
      <top style="thin"/>
      <bottom/>
    </border>
    <border>
      <left style="thin"/>
      <right style="thin"/>
      <top/>
      <bottom style="medium"/>
    </border>
    <border>
      <left/>
      <right/>
      <top style="thin"/>
      <bottom style="thin"/>
    </border>
    <border>
      <left style="thin"/>
      <right/>
      <top style="thin"/>
      <bottom style="thin"/>
    </border>
    <border>
      <left style="medium"/>
      <right/>
      <top style="medium"/>
      <bottom style="medium"/>
    </border>
    <border>
      <left/>
      <right style="thin"/>
      <top style="medium"/>
      <bottom style="medium"/>
    </border>
    <border>
      <left style="medium"/>
      <right/>
      <top/>
      <bottom style="medium"/>
    </border>
    <border>
      <left/>
      <right/>
      <top/>
      <bottom style="medium"/>
    </border>
    <border>
      <left/>
      <right style="thin"/>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43" fontId="0" fillId="0" borderId="0" applyFont="0" applyFill="0" applyBorder="0" applyAlignment="0" applyProtection="0"/>
  </cellStyleXfs>
  <cellXfs count="107">
    <xf numFmtId="0" fontId="0" fillId="0" borderId="0" xfId="0"/>
    <xf numFmtId="0" fontId="3" fillId="0" borderId="1" xfId="20" applyFont="1" applyBorder="1" applyAlignment="1">
      <alignment horizontal="center" vertical="center"/>
      <protection/>
    </xf>
    <xf numFmtId="0" fontId="3" fillId="0" borderId="2" xfId="20" applyFont="1" applyFill="1" applyBorder="1" applyAlignment="1">
      <alignment horizontal="center" vertical="center" wrapText="1"/>
      <protection/>
    </xf>
    <xf numFmtId="0" fontId="3" fillId="0" borderId="3" xfId="20" applyFont="1" applyFill="1" applyBorder="1" applyAlignment="1">
      <alignment horizontal="center" vertical="center" wrapText="1"/>
      <protection/>
    </xf>
    <xf numFmtId="0" fontId="3" fillId="0" borderId="4" xfId="20" applyFont="1" applyBorder="1" applyAlignment="1">
      <alignment horizontal="center" vertical="center" wrapText="1"/>
      <protection/>
    </xf>
    <xf numFmtId="0" fontId="3" fillId="0" borderId="5" xfId="20" applyFont="1" applyBorder="1" applyAlignment="1">
      <alignment horizontal="center" vertical="center"/>
      <protection/>
    </xf>
    <xf numFmtId="0" fontId="3" fillId="0" borderId="6" xfId="20" applyFont="1" applyBorder="1" applyAlignment="1">
      <alignment horizontal="center" vertical="center"/>
      <protection/>
    </xf>
    <xf numFmtId="0" fontId="3" fillId="0" borderId="7" xfId="20" applyFont="1" applyFill="1" applyBorder="1" applyAlignment="1">
      <alignment horizontal="center" vertical="center"/>
      <protection/>
    </xf>
    <xf numFmtId="0" fontId="3" fillId="0" borderId="7" xfId="20" applyFont="1" applyBorder="1" applyAlignment="1">
      <alignment horizontal="center" vertical="center"/>
      <protection/>
    </xf>
    <xf numFmtId="0" fontId="3" fillId="0" borderId="0" xfId="20" applyFont="1" applyBorder="1" applyAlignment="1">
      <alignment horizontal="center" vertical="center"/>
      <protection/>
    </xf>
    <xf numFmtId="0" fontId="3" fillId="0" borderId="8" xfId="20" applyFont="1" applyBorder="1" applyAlignment="1">
      <alignment horizontal="center" vertical="center"/>
      <protection/>
    </xf>
    <xf numFmtId="0" fontId="7" fillId="0" borderId="0" xfId="0" applyFont="1"/>
    <xf numFmtId="9" fontId="4" fillId="0" borderId="9" xfId="0" applyNumberFormat="1" applyFont="1" applyBorder="1" applyAlignment="1">
      <alignment horizontal="center"/>
    </xf>
    <xf numFmtId="0" fontId="7" fillId="0" borderId="9" xfId="0" applyFont="1" applyBorder="1"/>
    <xf numFmtId="0" fontId="7" fillId="0" borderId="9" xfId="0" applyFont="1" applyBorder="1" applyAlignment="1">
      <alignment horizontal="center"/>
    </xf>
    <xf numFmtId="0" fontId="7" fillId="0" borderId="9" xfId="0" applyFont="1" applyBorder="1" applyAlignment="1">
      <alignment wrapText="1"/>
    </xf>
    <xf numFmtId="2" fontId="7" fillId="0" borderId="9" xfId="0" applyNumberFormat="1" applyFont="1" applyBorder="1"/>
    <xf numFmtId="0" fontId="7" fillId="0" borderId="9" xfId="0" applyFont="1" applyBorder="1" applyAlignment="1">
      <alignment horizontal="center" vertical="center"/>
    </xf>
    <xf numFmtId="2" fontId="8" fillId="0" borderId="9" xfId="0" applyNumberFormat="1" applyFont="1" applyBorder="1"/>
    <xf numFmtId="0" fontId="7" fillId="0" borderId="0" xfId="0" applyFont="1" applyBorder="1"/>
    <xf numFmtId="0" fontId="7" fillId="0" borderId="0" xfId="0" applyFont="1" applyBorder="1" applyAlignment="1">
      <alignment horizontal="center"/>
    </xf>
    <xf numFmtId="9" fontId="7" fillId="0" borderId="9" xfId="0" applyNumberFormat="1" applyFont="1" applyBorder="1"/>
    <xf numFmtId="0" fontId="7" fillId="0" borderId="9" xfId="0" applyFont="1" applyBorder="1" applyAlignment="1">
      <alignment vertical="center" wrapText="1"/>
    </xf>
    <xf numFmtId="2" fontId="8" fillId="0" borderId="9" xfId="0" applyNumberFormat="1" applyFont="1" applyBorder="1" applyAlignment="1">
      <alignment/>
    </xf>
    <xf numFmtId="0" fontId="7" fillId="0" borderId="0" xfId="0" applyFont="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horizontal="center"/>
    </xf>
    <xf numFmtId="2" fontId="4" fillId="0" borderId="10" xfId="0" applyNumberFormat="1" applyFont="1" applyBorder="1" applyAlignment="1">
      <alignment horizontal="right"/>
    </xf>
    <xf numFmtId="9" fontId="4" fillId="0" borderId="10" xfId="0" applyNumberFormat="1" applyFont="1" applyBorder="1" applyAlignment="1">
      <alignment horizontal="center"/>
    </xf>
    <xf numFmtId="0" fontId="4" fillId="0" borderId="10" xfId="0" applyFont="1" applyBorder="1"/>
    <xf numFmtId="0" fontId="7" fillId="0" borderId="0" xfId="0" applyFont="1" applyAlignment="1">
      <alignment horizontal="center" vertical="center"/>
    </xf>
    <xf numFmtId="9" fontId="7" fillId="0" borderId="9" xfId="0" applyNumberFormat="1" applyFont="1" applyBorder="1" applyAlignment="1">
      <alignment horizontal="center"/>
    </xf>
    <xf numFmtId="0" fontId="7" fillId="0" borderId="11" xfId="0" applyFont="1" applyBorder="1"/>
    <xf numFmtId="0" fontId="8" fillId="0" borderId="0" xfId="0" applyFont="1" applyBorder="1" applyAlignment="1">
      <alignment horizontal="center" vertical="center"/>
    </xf>
    <xf numFmtId="2" fontId="8" fillId="0" borderId="0" xfId="0" applyNumberFormat="1" applyFont="1" applyBorder="1"/>
    <xf numFmtId="2" fontId="8" fillId="0" borderId="2" xfId="0" applyNumberFormat="1" applyFont="1" applyBorder="1"/>
    <xf numFmtId="9" fontId="8" fillId="0" borderId="9" xfId="0" applyNumberFormat="1" applyFont="1" applyBorder="1" applyAlignment="1">
      <alignment horizontal="center"/>
    </xf>
    <xf numFmtId="0" fontId="8" fillId="0" borderId="12" xfId="0" applyFont="1" applyBorder="1" applyAlignment="1">
      <alignment horizontal="center"/>
    </xf>
    <xf numFmtId="2" fontId="8" fillId="0" borderId="12" xfId="0" applyNumberFormat="1" applyFont="1" applyBorder="1" applyAlignment="1">
      <alignment/>
    </xf>
    <xf numFmtId="0" fontId="8" fillId="0" borderId="9" xfId="0" applyFont="1" applyBorder="1" applyAlignment="1">
      <alignment horizontal="left" wrapText="1"/>
    </xf>
    <xf numFmtId="0" fontId="7" fillId="0" borderId="9" xfId="0" applyNumberFormat="1" applyFont="1" applyBorder="1" applyAlignment="1">
      <alignment wrapText="1"/>
    </xf>
    <xf numFmtId="0" fontId="8" fillId="0" borderId="9" xfId="0" applyFont="1" applyBorder="1" applyAlignment="1">
      <alignment horizontal="center"/>
    </xf>
    <xf numFmtId="0" fontId="7" fillId="0" borderId="9" xfId="0" applyFont="1" applyBorder="1" applyAlignment="1">
      <alignment horizontal="left" vertical="center" wrapText="1"/>
    </xf>
    <xf numFmtId="0" fontId="4" fillId="0" borderId="0" xfId="0" applyFont="1" applyBorder="1" applyAlignment="1">
      <alignment vertical="top" wrapText="1"/>
    </xf>
    <xf numFmtId="0" fontId="8" fillId="0" borderId="0" xfId="0" applyFont="1" applyAlignment="1">
      <alignment horizontal="left" vertical="center"/>
    </xf>
    <xf numFmtId="0" fontId="4" fillId="0" borderId="0" xfId="0" applyFont="1" applyBorder="1" applyAlignment="1">
      <alignment wrapText="1"/>
    </xf>
    <xf numFmtId="0" fontId="8" fillId="0" borderId="9" xfId="0" applyFont="1" applyBorder="1" applyAlignment="1">
      <alignment horizontal="center"/>
    </xf>
    <xf numFmtId="0" fontId="8" fillId="0" borderId="13" xfId="0" applyFont="1" applyBorder="1" applyAlignment="1">
      <alignment horizontal="left"/>
    </xf>
    <xf numFmtId="0" fontId="7" fillId="0" borderId="9" xfId="0" applyNumberFormat="1" applyFont="1" applyBorder="1" applyAlignment="1">
      <alignment horizontal="left" vertical="center" wrapText="1"/>
    </xf>
    <xf numFmtId="0" fontId="8" fillId="0" borderId="0" xfId="0" applyFont="1" applyAlignment="1">
      <alignment horizontal="left" vertical="center"/>
    </xf>
    <xf numFmtId="0" fontId="9" fillId="0" borderId="14" xfId="21" applyFont="1" applyBorder="1" applyAlignment="1">
      <alignment vertical="center"/>
      <protection/>
    </xf>
    <xf numFmtId="0" fontId="9" fillId="0" borderId="13" xfId="21" applyFont="1" applyBorder="1" applyAlignment="1">
      <alignment vertical="center"/>
      <protection/>
    </xf>
    <xf numFmtId="0" fontId="10" fillId="0" borderId="15" xfId="21" applyFont="1" applyBorder="1" applyAlignment="1">
      <alignment vertical="center"/>
      <protection/>
    </xf>
    <xf numFmtId="0" fontId="8" fillId="0" borderId="9" xfId="0" applyFont="1" applyBorder="1" applyAlignment="1">
      <alignment horizontal="center" vertical="center"/>
    </xf>
    <xf numFmtId="0" fontId="8" fillId="0" borderId="0" xfId="0" applyFont="1" applyAlignment="1">
      <alignment horizontal="left" vertical="center"/>
    </xf>
    <xf numFmtId="0" fontId="8" fillId="0" borderId="13" xfId="0" applyFont="1" applyBorder="1" applyAlignment="1">
      <alignment horizontal="left" vertical="center"/>
    </xf>
    <xf numFmtId="1" fontId="7" fillId="0" borderId="9" xfId="0" applyNumberFormat="1" applyFont="1" applyBorder="1" applyAlignment="1">
      <alignment horizontal="center"/>
    </xf>
    <xf numFmtId="0" fontId="7" fillId="0" borderId="9" xfId="0" applyFont="1" applyBorder="1" applyAlignment="1">
      <alignment horizontal="center" wrapText="1"/>
    </xf>
    <xf numFmtId="164" fontId="7" fillId="0" borderId="9" xfId="22" applyNumberFormat="1" applyFont="1" applyBorder="1" applyAlignment="1">
      <alignment horizontal="center"/>
    </xf>
    <xf numFmtId="0" fontId="9" fillId="0" borderId="14" xfId="21" applyFont="1" applyBorder="1" applyAlignment="1">
      <alignment horizontal="left" vertical="center"/>
      <protection/>
    </xf>
    <xf numFmtId="0" fontId="9" fillId="0" borderId="13" xfId="21" applyFont="1" applyBorder="1" applyAlignment="1">
      <alignment horizontal="left" vertical="center"/>
      <protection/>
    </xf>
    <xf numFmtId="0" fontId="10" fillId="0" borderId="15" xfId="21" applyFont="1" applyBorder="1" applyAlignment="1">
      <alignment horizontal="left" vertical="center"/>
      <protection/>
    </xf>
    <xf numFmtId="0" fontId="7" fillId="0" borderId="16" xfId="0" applyFont="1" applyBorder="1" applyAlignment="1">
      <alignment wrapText="1"/>
    </xf>
    <xf numFmtId="0" fontId="7" fillId="0" borderId="17" xfId="0" applyFont="1" applyBorder="1" applyAlignment="1">
      <alignment wrapText="1"/>
    </xf>
    <xf numFmtId="2" fontId="8" fillId="0" borderId="12" xfId="0" applyNumberFormat="1" applyFont="1" applyBorder="1"/>
    <xf numFmtId="0" fontId="7" fillId="0" borderId="12" xfId="0" applyFont="1" applyBorder="1"/>
    <xf numFmtId="0" fontId="7" fillId="0" borderId="9" xfId="0" applyFont="1" applyBorder="1" applyAlignment="1">
      <alignment horizontal="center" vertical="center" wrapText="1"/>
    </xf>
    <xf numFmtId="0" fontId="7" fillId="0" borderId="9" xfId="0" applyFont="1" applyBorder="1" applyAlignment="1">
      <alignment vertical="top" wrapText="1"/>
    </xf>
    <xf numFmtId="9" fontId="7" fillId="0" borderId="9" xfId="0" applyNumberFormat="1" applyFont="1" applyBorder="1" applyAlignment="1">
      <alignment horizontal="center" wrapText="1"/>
    </xf>
    <xf numFmtId="0" fontId="8" fillId="0" borderId="0" xfId="0" applyFont="1" applyAlignment="1">
      <alignment horizontal="left" vertical="center"/>
    </xf>
    <xf numFmtId="2" fontId="8" fillId="0" borderId="18" xfId="0" applyNumberFormat="1" applyFont="1" applyBorder="1"/>
    <xf numFmtId="0" fontId="7" fillId="0" borderId="10" xfId="0" applyFont="1" applyBorder="1"/>
    <xf numFmtId="0" fontId="7" fillId="2" borderId="9" xfId="0" applyFont="1" applyFill="1" applyBorder="1" applyAlignment="1">
      <alignment wrapText="1"/>
    </xf>
    <xf numFmtId="0" fontId="8" fillId="0" borderId="19" xfId="0" applyFont="1" applyBorder="1" applyAlignment="1">
      <alignment horizontal="left"/>
    </xf>
    <xf numFmtId="0" fontId="9" fillId="0" borderId="20" xfId="21" applyFont="1" applyBorder="1" applyAlignment="1">
      <alignment horizontal="left" vertical="center"/>
      <protection/>
    </xf>
    <xf numFmtId="0" fontId="9" fillId="0" borderId="19" xfId="21" applyFont="1" applyBorder="1" applyAlignment="1">
      <alignment horizontal="left" vertical="center"/>
      <protection/>
    </xf>
    <xf numFmtId="0" fontId="10" fillId="0" borderId="11" xfId="21" applyFont="1" applyBorder="1" applyAlignment="1">
      <alignment vertical="center"/>
      <protection/>
    </xf>
    <xf numFmtId="0" fontId="8" fillId="0" borderId="9" xfId="0" applyFont="1" applyBorder="1" applyAlignment="1">
      <alignment horizontal="center"/>
    </xf>
    <xf numFmtId="0" fontId="8" fillId="0" borderId="20" xfId="0" applyFont="1" applyBorder="1" applyAlignment="1">
      <alignment horizontal="left"/>
    </xf>
    <xf numFmtId="0" fontId="8" fillId="0" borderId="11" xfId="0" applyFont="1" applyBorder="1" applyAlignment="1">
      <alignment horizontal="left"/>
    </xf>
    <xf numFmtId="0" fontId="8" fillId="0" borderId="9" xfId="0" applyFont="1" applyBorder="1" applyAlignment="1">
      <alignment horizontal="center" vertical="center"/>
    </xf>
    <xf numFmtId="0" fontId="11" fillId="0" borderId="9" xfId="0" applyFont="1" applyBorder="1" applyAlignment="1">
      <alignment horizontal="center"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11" xfId="0" applyFont="1" applyBorder="1" applyAlignment="1">
      <alignment horizontal="center" vertical="center"/>
    </xf>
    <xf numFmtId="0" fontId="8" fillId="0" borderId="19" xfId="0" applyFont="1" applyBorder="1" applyAlignment="1">
      <alignment horizontal="left" vertical="center"/>
    </xf>
    <xf numFmtId="0" fontId="7" fillId="0" borderId="0" xfId="0" applyFont="1" applyAlignment="1">
      <alignment horizontal="center"/>
    </xf>
    <xf numFmtId="0" fontId="8" fillId="0" borderId="21" xfId="0" applyFont="1" applyBorder="1" applyAlignment="1">
      <alignment horizontal="center"/>
    </xf>
    <xf numFmtId="0" fontId="8" fillId="0" borderId="3" xfId="0" applyFont="1" applyBorder="1" applyAlignment="1">
      <alignment horizontal="center"/>
    </xf>
    <xf numFmtId="0" fontId="8" fillId="0" borderId="22" xfId="0" applyFont="1" applyBorder="1" applyAlignment="1">
      <alignment horizontal="center"/>
    </xf>
    <xf numFmtId="0" fontId="9" fillId="0" borderId="14" xfId="21" applyFont="1" applyBorder="1" applyAlignment="1">
      <alignment vertical="center"/>
      <protection/>
    </xf>
    <xf numFmtId="0" fontId="9" fillId="0" borderId="13" xfId="21" applyFont="1" applyBorder="1" applyAlignment="1">
      <alignment vertical="center"/>
      <protection/>
    </xf>
    <xf numFmtId="0" fontId="10" fillId="0" borderId="15" xfId="21" applyFont="1" applyBorder="1" applyAlignment="1">
      <alignment vertical="center"/>
      <protection/>
    </xf>
    <xf numFmtId="0" fontId="8" fillId="0" borderId="20" xfId="0" applyFont="1" applyBorder="1" applyAlignment="1">
      <alignment horizontal="center"/>
    </xf>
    <xf numFmtId="0" fontId="8" fillId="0" borderId="19" xfId="0" applyFont="1" applyBorder="1" applyAlignment="1">
      <alignment horizontal="center"/>
    </xf>
    <xf numFmtId="0" fontId="8" fillId="0" borderId="11" xfId="0" applyFont="1" applyBorder="1" applyAlignment="1">
      <alignment horizontal="center"/>
    </xf>
    <xf numFmtId="0" fontId="8" fillId="0" borderId="0" xfId="0" applyFont="1" applyAlignment="1">
      <alignment horizontal="left"/>
    </xf>
    <xf numFmtId="0" fontId="8" fillId="0" borderId="9" xfId="0" applyFont="1" applyBorder="1" applyAlignment="1">
      <alignment horizontal="left"/>
    </xf>
    <xf numFmtId="0" fontId="8" fillId="0" borderId="0" xfId="0" applyFont="1" applyAlignment="1">
      <alignment horizontal="left" vertical="center"/>
    </xf>
    <xf numFmtId="0" fontId="8" fillId="0" borderId="20" xfId="0" applyFont="1" applyBorder="1" applyAlignment="1">
      <alignment horizontal="left" vertical="center"/>
    </xf>
    <xf numFmtId="0" fontId="8" fillId="0" borderId="11" xfId="0" applyFont="1" applyBorder="1" applyAlignment="1">
      <alignment horizontal="left" vertic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4" fillId="0" borderId="0" xfId="0" applyFont="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xf>
  </cellXfs>
  <cellStyles count="9">
    <cellStyle name="Normal" xfId="0"/>
    <cellStyle name="Percent" xfId="15"/>
    <cellStyle name="Currency" xfId="16"/>
    <cellStyle name="Currency [0]" xfId="17"/>
    <cellStyle name="Comma" xfId="18"/>
    <cellStyle name="Comma [0]" xfId="19"/>
    <cellStyle name="Normalny 3" xfId="20"/>
    <cellStyle name="Normalny 2" xfId="21"/>
    <cellStyle name="Dziesiętny"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user\Documents\Dokumentacja%20przetargowa%20pojemniki,%20klapki\&#346;RODKI%20CZYSTO&#346;CI\&#347;rodki%20czysto&#347;ci%202019\przetarg%20na%20papier%20i%20r&#281;czniki%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14">
          <cell r="I14">
            <v>3000</v>
          </cell>
          <cell r="J14">
            <v>3690</v>
          </cell>
        </row>
      </sheetData>
      <sheetData sheetId="1"/>
      <sheetData sheetId="2"/>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7"/>
  <sheetViews>
    <sheetView tabSelected="1" view="pageLayout" zoomScale="96" zoomScalePageLayoutView="96" workbookViewId="0" topLeftCell="A29">
      <selection activeCell="B32" sqref="B32"/>
    </sheetView>
  </sheetViews>
  <sheetFormatPr defaultColWidth="8.796875" defaultRowHeight="14.25"/>
  <cols>
    <col min="1" max="1" width="3.8984375" style="30" customWidth="1"/>
    <col min="2" max="2" width="44.5" style="11" customWidth="1"/>
    <col min="3" max="3" width="6.19921875" style="11" customWidth="1"/>
    <col min="4" max="4" width="5.19921875" style="11" customWidth="1"/>
    <col min="5" max="5" width="8.69921875" style="11" customWidth="1"/>
    <col min="6" max="6" width="8.3984375" style="11" customWidth="1"/>
    <col min="7" max="7" width="5.69921875" style="11" customWidth="1"/>
    <col min="8" max="8" width="10.59765625" style="11" customWidth="1"/>
    <col min="9" max="9" width="9.5" style="11" customWidth="1"/>
    <col min="10" max="11" width="8.69921875" style="11" customWidth="1"/>
    <col min="12" max="12" width="31.19921875" style="11" customWidth="1"/>
    <col min="13" max="16384" width="8.69921875" style="11" customWidth="1"/>
  </cols>
  <sheetData>
    <row r="1" spans="1:11" ht="14.25">
      <c r="A1" s="86" t="s">
        <v>41</v>
      </c>
      <c r="B1" s="86"/>
      <c r="C1" s="86"/>
      <c r="D1" s="86"/>
      <c r="E1" s="86"/>
      <c r="F1" s="86"/>
      <c r="G1" s="86"/>
      <c r="H1" s="86"/>
      <c r="I1" s="86"/>
      <c r="J1" s="86"/>
      <c r="K1" s="86"/>
    </row>
    <row r="2" ht="17.25" thickBot="1"/>
    <row r="3" spans="1:11" ht="54.75" thickBot="1">
      <c r="A3" s="1" t="s">
        <v>0</v>
      </c>
      <c r="B3" s="2" t="s">
        <v>1</v>
      </c>
      <c r="C3" s="3" t="s">
        <v>2</v>
      </c>
      <c r="D3" s="2" t="s">
        <v>3</v>
      </c>
      <c r="E3" s="2" t="s">
        <v>4</v>
      </c>
      <c r="F3" s="2" t="s">
        <v>5</v>
      </c>
      <c r="G3" s="2" t="s">
        <v>6</v>
      </c>
      <c r="H3" s="2" t="s">
        <v>7</v>
      </c>
      <c r="I3" s="2" t="s">
        <v>8</v>
      </c>
      <c r="J3" s="4" t="s">
        <v>9</v>
      </c>
      <c r="K3" s="5" t="s">
        <v>10</v>
      </c>
    </row>
    <row r="4" spans="1:11" ht="14.25">
      <c r="A4" s="6">
        <v>1</v>
      </c>
      <c r="B4" s="7">
        <v>2</v>
      </c>
      <c r="C4" s="8">
        <v>3</v>
      </c>
      <c r="D4" s="8">
        <v>4</v>
      </c>
      <c r="E4" s="9">
        <v>5</v>
      </c>
      <c r="F4" s="8">
        <v>6</v>
      </c>
      <c r="G4" s="8">
        <v>7</v>
      </c>
      <c r="H4" s="8">
        <v>8</v>
      </c>
      <c r="I4" s="8">
        <v>9</v>
      </c>
      <c r="J4" s="10">
        <v>10</v>
      </c>
      <c r="K4" s="8">
        <v>11</v>
      </c>
    </row>
    <row r="5" spans="1:11" ht="14.25">
      <c r="A5" s="74" t="s">
        <v>11</v>
      </c>
      <c r="B5" s="75"/>
      <c r="C5" s="75"/>
      <c r="D5" s="75"/>
      <c r="E5" s="75"/>
      <c r="F5" s="75"/>
      <c r="G5" s="75"/>
      <c r="H5" s="75"/>
      <c r="I5" s="75"/>
      <c r="J5" s="75"/>
      <c r="K5" s="76"/>
    </row>
    <row r="6" spans="1:11" ht="154.5" customHeight="1" thickBot="1">
      <c r="A6" s="17">
        <v>1</v>
      </c>
      <c r="B6" s="42" t="s">
        <v>42</v>
      </c>
      <c r="C6" s="14" t="s">
        <v>12</v>
      </c>
      <c r="D6" s="14" t="s">
        <v>12</v>
      </c>
      <c r="E6" s="14">
        <v>200</v>
      </c>
      <c r="F6" s="16"/>
      <c r="G6" s="31">
        <v>0.23</v>
      </c>
      <c r="H6" s="16"/>
      <c r="I6" s="16">
        <f>(E6*F6)</f>
        <v>0</v>
      </c>
      <c r="J6" s="16">
        <f>(E6*H6)</f>
        <v>0</v>
      </c>
      <c r="K6" s="13"/>
    </row>
    <row r="7" spans="1:11" ht="17.25" thickBot="1">
      <c r="A7" s="87" t="s">
        <v>13</v>
      </c>
      <c r="B7" s="88"/>
      <c r="C7" s="88"/>
      <c r="D7" s="88"/>
      <c r="E7" s="88"/>
      <c r="F7" s="88"/>
      <c r="G7" s="88"/>
      <c r="H7" s="89"/>
      <c r="I7" s="35">
        <f>SUM(I6)</f>
        <v>0</v>
      </c>
      <c r="J7" s="35">
        <f>SUM(J6)</f>
        <v>0</v>
      </c>
      <c r="K7" s="13"/>
    </row>
    <row r="8" spans="1:11" ht="14.25">
      <c r="A8" s="90" t="s">
        <v>14</v>
      </c>
      <c r="B8" s="91"/>
      <c r="C8" s="91"/>
      <c r="D8" s="91"/>
      <c r="E8" s="91"/>
      <c r="F8" s="91"/>
      <c r="G8" s="91"/>
      <c r="H8" s="91"/>
      <c r="I8" s="91"/>
      <c r="J8" s="91"/>
      <c r="K8" s="92"/>
    </row>
    <row r="9" spans="1:11" ht="105" customHeight="1">
      <c r="A9" s="17">
        <v>1</v>
      </c>
      <c r="B9" s="22" t="s">
        <v>70</v>
      </c>
      <c r="C9" s="14" t="s">
        <v>12</v>
      </c>
      <c r="D9" s="14" t="s">
        <v>12</v>
      </c>
      <c r="E9" s="14">
        <v>300</v>
      </c>
      <c r="F9" s="16"/>
      <c r="G9" s="21">
        <v>0.23</v>
      </c>
      <c r="H9" s="16"/>
      <c r="I9" s="16">
        <f>(E9*F9)</f>
        <v>0</v>
      </c>
      <c r="J9" s="16">
        <f>(E9*H9)</f>
        <v>0</v>
      </c>
      <c r="K9" s="13"/>
    </row>
    <row r="10" spans="1:11" ht="70.5" customHeight="1">
      <c r="A10" s="17">
        <v>2</v>
      </c>
      <c r="B10" s="22" t="s">
        <v>46</v>
      </c>
      <c r="C10" s="14" t="s">
        <v>12</v>
      </c>
      <c r="D10" s="14" t="s">
        <v>12</v>
      </c>
      <c r="E10" s="14">
        <v>300</v>
      </c>
      <c r="F10" s="16"/>
      <c r="G10" s="21">
        <v>0.23</v>
      </c>
      <c r="H10" s="16"/>
      <c r="I10" s="16">
        <f>(E10*F10)</f>
        <v>0</v>
      </c>
      <c r="J10" s="16">
        <f>(E10*H10)</f>
        <v>0</v>
      </c>
      <c r="K10" s="13"/>
    </row>
    <row r="11" spans="1:10" ht="14.25">
      <c r="A11" s="93" t="s">
        <v>13</v>
      </c>
      <c r="B11" s="94"/>
      <c r="C11" s="94"/>
      <c r="D11" s="94"/>
      <c r="E11" s="94"/>
      <c r="F11" s="94"/>
      <c r="G11" s="94"/>
      <c r="H11" s="95"/>
      <c r="I11" s="18">
        <f>(I9+I10)</f>
        <v>0</v>
      </c>
      <c r="J11" s="18">
        <f>(J9+J10)</f>
        <v>0</v>
      </c>
    </row>
    <row r="12" spans="1:11" ht="14.25">
      <c r="A12" s="96" t="s">
        <v>16</v>
      </c>
      <c r="B12" s="96"/>
      <c r="C12" s="96"/>
      <c r="D12" s="96"/>
      <c r="E12" s="96"/>
      <c r="F12" s="96"/>
      <c r="G12" s="96"/>
      <c r="H12" s="96"/>
      <c r="I12" s="96"/>
      <c r="J12" s="96"/>
      <c r="K12" s="96"/>
    </row>
    <row r="13" spans="1:11" ht="109.5" customHeight="1">
      <c r="A13" s="17">
        <v>1</v>
      </c>
      <c r="B13" s="22" t="s">
        <v>71</v>
      </c>
      <c r="C13" s="14" t="s">
        <v>12</v>
      </c>
      <c r="D13" s="14" t="s">
        <v>12</v>
      </c>
      <c r="E13" s="13">
        <v>250</v>
      </c>
      <c r="F13" s="13"/>
      <c r="G13" s="21">
        <v>0.23</v>
      </c>
      <c r="H13" s="16"/>
      <c r="I13" s="16">
        <f>(E13*F13)</f>
        <v>0</v>
      </c>
      <c r="J13" s="16">
        <f>(E13*H13)</f>
        <v>0</v>
      </c>
      <c r="K13" s="13"/>
    </row>
    <row r="14" spans="1:11" ht="60" customHeight="1">
      <c r="A14" s="17">
        <v>2</v>
      </c>
      <c r="B14" s="22" t="s">
        <v>45</v>
      </c>
      <c r="C14" s="14" t="s">
        <v>12</v>
      </c>
      <c r="D14" s="14" t="s">
        <v>12</v>
      </c>
      <c r="E14" s="13">
        <v>250</v>
      </c>
      <c r="F14" s="13"/>
      <c r="G14" s="21">
        <v>0.23</v>
      </c>
      <c r="H14" s="16"/>
      <c r="I14" s="16">
        <f>(E14*F14)</f>
        <v>0</v>
      </c>
      <c r="J14" s="16">
        <f>(E14*H14)</f>
        <v>0</v>
      </c>
      <c r="K14" s="19"/>
    </row>
    <row r="15" spans="1:10" ht="14.25">
      <c r="A15" s="77" t="s">
        <v>13</v>
      </c>
      <c r="B15" s="77"/>
      <c r="C15" s="77"/>
      <c r="D15" s="77"/>
      <c r="E15" s="77"/>
      <c r="F15" s="77"/>
      <c r="G15" s="77"/>
      <c r="H15" s="77"/>
      <c r="I15" s="23">
        <f>(I13+I14)</f>
        <v>0</v>
      </c>
      <c r="J15" s="23">
        <f>(J13+J14)</f>
        <v>0</v>
      </c>
    </row>
    <row r="16" spans="1:11" ht="14.25">
      <c r="A16" s="97" t="s">
        <v>17</v>
      </c>
      <c r="B16" s="97"/>
      <c r="C16" s="97"/>
      <c r="D16" s="97"/>
      <c r="E16" s="97"/>
      <c r="F16" s="97"/>
      <c r="G16" s="97"/>
      <c r="H16" s="97"/>
      <c r="I16" s="97"/>
      <c r="J16" s="97"/>
      <c r="K16" s="97"/>
    </row>
    <row r="17" spans="1:11" ht="51" customHeight="1">
      <c r="A17" s="17">
        <v>1</v>
      </c>
      <c r="B17" s="22" t="s">
        <v>44</v>
      </c>
      <c r="C17" s="14" t="s">
        <v>12</v>
      </c>
      <c r="D17" s="13" t="s">
        <v>12</v>
      </c>
      <c r="E17" s="14">
        <v>120</v>
      </c>
      <c r="F17" s="16"/>
      <c r="G17" s="21">
        <v>0.23</v>
      </c>
      <c r="H17" s="16"/>
      <c r="I17" s="16">
        <f>(E17*F17)</f>
        <v>0</v>
      </c>
      <c r="J17" s="16">
        <f>(E17*H17)</f>
        <v>0</v>
      </c>
      <c r="K17" s="13"/>
    </row>
    <row r="18" spans="1:11" ht="54.75" customHeight="1">
      <c r="A18" s="17">
        <v>2</v>
      </c>
      <c r="B18" s="42" t="s">
        <v>43</v>
      </c>
      <c r="C18" s="14" t="s">
        <v>12</v>
      </c>
      <c r="D18" s="13" t="s">
        <v>12</v>
      </c>
      <c r="E18" s="14">
        <v>120</v>
      </c>
      <c r="F18" s="16"/>
      <c r="G18" s="21">
        <v>0.23</v>
      </c>
      <c r="H18" s="16"/>
      <c r="I18" s="16">
        <f>(E18*F18)</f>
        <v>0</v>
      </c>
      <c r="J18" s="16">
        <f>(E18*H18)</f>
        <v>0</v>
      </c>
      <c r="K18" s="13"/>
    </row>
    <row r="19" spans="1:10" ht="27" customHeight="1">
      <c r="A19" s="80" t="s">
        <v>13</v>
      </c>
      <c r="B19" s="80"/>
      <c r="C19" s="80"/>
      <c r="D19" s="80"/>
      <c r="E19" s="80"/>
      <c r="F19" s="80"/>
      <c r="G19" s="80"/>
      <c r="H19" s="80"/>
      <c r="I19" s="18">
        <f>(I17+I18)</f>
        <v>0</v>
      </c>
      <c r="J19" s="18">
        <f>(J17+J18)</f>
        <v>0</v>
      </c>
    </row>
    <row r="20" spans="1:11" ht="20.45" customHeight="1">
      <c r="A20" s="96" t="s">
        <v>18</v>
      </c>
      <c r="B20" s="96"/>
      <c r="C20" s="96"/>
      <c r="D20" s="96"/>
      <c r="E20" s="96"/>
      <c r="F20" s="96"/>
      <c r="G20" s="96"/>
      <c r="H20" s="96"/>
      <c r="I20" s="96"/>
      <c r="J20" s="96"/>
      <c r="K20" s="96"/>
    </row>
    <row r="21" spans="1:11" ht="340.5" customHeight="1">
      <c r="A21" s="17">
        <v>1</v>
      </c>
      <c r="B21" s="48" t="s">
        <v>39</v>
      </c>
      <c r="C21" s="14" t="s">
        <v>15</v>
      </c>
      <c r="D21" s="14" t="s">
        <v>15</v>
      </c>
      <c r="E21" s="13">
        <v>250</v>
      </c>
      <c r="F21" s="13"/>
      <c r="G21" s="21">
        <v>0.08</v>
      </c>
      <c r="H21" s="16"/>
      <c r="I21" s="16">
        <f>(E21*F21)</f>
        <v>0</v>
      </c>
      <c r="J21" s="16">
        <f>(E21*H21)</f>
        <v>0</v>
      </c>
      <c r="K21" s="13"/>
    </row>
    <row r="22" spans="1:11" ht="234" customHeight="1">
      <c r="A22" s="17">
        <v>2</v>
      </c>
      <c r="B22" s="40" t="s">
        <v>29</v>
      </c>
      <c r="C22" s="14" t="s">
        <v>15</v>
      </c>
      <c r="D22" s="14" t="s">
        <v>15</v>
      </c>
      <c r="E22" s="13">
        <v>50</v>
      </c>
      <c r="F22" s="16"/>
      <c r="G22" s="21">
        <v>0.08</v>
      </c>
      <c r="H22" s="16"/>
      <c r="I22" s="16">
        <f>(E22*F22)</f>
        <v>0</v>
      </c>
      <c r="J22" s="16">
        <f>(E22*H22)</f>
        <v>0</v>
      </c>
      <c r="K22" s="13"/>
    </row>
    <row r="23" spans="1:10" ht="14.25">
      <c r="A23" s="93" t="s">
        <v>13</v>
      </c>
      <c r="B23" s="94"/>
      <c r="C23" s="94"/>
      <c r="D23" s="94"/>
      <c r="E23" s="94"/>
      <c r="F23" s="94"/>
      <c r="G23" s="94"/>
      <c r="H23" s="95"/>
      <c r="I23" s="18">
        <f>(I21+I22)</f>
        <v>0</v>
      </c>
      <c r="J23" s="18">
        <f>(J21+J22)</f>
        <v>0</v>
      </c>
    </row>
    <row r="24" spans="1:11" ht="14.25">
      <c r="A24" s="96" t="s">
        <v>19</v>
      </c>
      <c r="B24" s="96"/>
      <c r="C24" s="96"/>
      <c r="D24" s="96"/>
      <c r="E24" s="96"/>
      <c r="F24" s="96"/>
      <c r="G24" s="96"/>
      <c r="H24" s="96"/>
      <c r="I24" s="96"/>
      <c r="J24" s="96"/>
      <c r="K24" s="96"/>
    </row>
    <row r="25" spans="1:11" ht="115.15" customHeight="1">
      <c r="A25" s="17">
        <v>1</v>
      </c>
      <c r="B25" s="15" t="s">
        <v>30</v>
      </c>
      <c r="C25" s="14" t="s">
        <v>15</v>
      </c>
      <c r="D25" s="14" t="s">
        <v>15</v>
      </c>
      <c r="E25" s="13">
        <v>100</v>
      </c>
      <c r="F25" s="16"/>
      <c r="G25" s="12">
        <v>0.08</v>
      </c>
      <c r="H25" s="16"/>
      <c r="I25" s="16">
        <f>(E25*F25)</f>
        <v>0</v>
      </c>
      <c r="J25" s="16">
        <f>(E25*H25)</f>
        <v>0</v>
      </c>
      <c r="K25" s="13"/>
    </row>
    <row r="26" spans="1:11" ht="116.45" customHeight="1">
      <c r="A26" s="17">
        <v>2</v>
      </c>
      <c r="B26" s="15" t="s">
        <v>31</v>
      </c>
      <c r="C26" s="14" t="s">
        <v>12</v>
      </c>
      <c r="D26" s="14" t="s">
        <v>12</v>
      </c>
      <c r="E26" s="13">
        <v>80</v>
      </c>
      <c r="F26" s="16"/>
      <c r="G26" s="12">
        <v>0.08</v>
      </c>
      <c r="H26" s="16"/>
      <c r="I26" s="16">
        <f>(E26*F26)</f>
        <v>0</v>
      </c>
      <c r="J26" s="16">
        <f>(E26*H26)</f>
        <v>0</v>
      </c>
      <c r="K26" s="13"/>
    </row>
    <row r="27" spans="1:10" ht="14.25">
      <c r="A27" s="77" t="s">
        <v>13</v>
      </c>
      <c r="B27" s="77"/>
      <c r="C27" s="77"/>
      <c r="D27" s="77"/>
      <c r="E27" s="77"/>
      <c r="F27" s="77"/>
      <c r="G27" s="77"/>
      <c r="H27" s="77"/>
      <c r="I27" s="18">
        <f>(I25+I26)</f>
        <v>0</v>
      </c>
      <c r="J27" s="18">
        <f>(J25+J26)</f>
        <v>0</v>
      </c>
    </row>
    <row r="28" spans="1:11" ht="14.25">
      <c r="A28" s="78" t="s">
        <v>20</v>
      </c>
      <c r="B28" s="79"/>
      <c r="C28" s="37"/>
      <c r="D28" s="37"/>
      <c r="E28" s="37"/>
      <c r="F28" s="37"/>
      <c r="G28" s="37"/>
      <c r="H28" s="37"/>
      <c r="I28" s="38"/>
      <c r="J28" s="38"/>
      <c r="K28" s="47"/>
    </row>
    <row r="29" spans="1:11" ht="148.5">
      <c r="A29" s="13">
        <v>1</v>
      </c>
      <c r="B29" s="42" t="s">
        <v>62</v>
      </c>
      <c r="C29" s="14" t="s">
        <v>15</v>
      </c>
      <c r="D29" s="14" t="s">
        <v>15</v>
      </c>
      <c r="E29" s="14">
        <v>200</v>
      </c>
      <c r="F29" s="14"/>
      <c r="G29" s="31">
        <v>0.23</v>
      </c>
      <c r="H29" s="16"/>
      <c r="I29" s="16">
        <f>(E29*F29)</f>
        <v>0</v>
      </c>
      <c r="J29" s="16">
        <f>(E29*H29)</f>
        <v>0</v>
      </c>
      <c r="K29" s="29"/>
    </row>
    <row r="30" spans="1:10" ht="14.25">
      <c r="A30" s="13"/>
      <c r="B30" s="39" t="s">
        <v>13</v>
      </c>
      <c r="C30" s="46"/>
      <c r="D30" s="46"/>
      <c r="E30" s="46"/>
      <c r="F30" s="46"/>
      <c r="G30" s="36"/>
      <c r="H30" s="46"/>
      <c r="I30" s="23">
        <f>SUM(I29)</f>
        <v>0</v>
      </c>
      <c r="J30" s="23">
        <f>SUM(J29)</f>
        <v>0</v>
      </c>
    </row>
    <row r="31" spans="1:11" ht="14.25">
      <c r="A31" s="73" t="s">
        <v>21</v>
      </c>
      <c r="B31" s="73"/>
      <c r="C31" s="47"/>
      <c r="D31" s="47"/>
      <c r="E31" s="47"/>
      <c r="F31" s="47"/>
      <c r="G31" s="47"/>
      <c r="H31" s="47"/>
      <c r="I31" s="47"/>
      <c r="J31" s="47"/>
      <c r="K31" s="44"/>
    </row>
    <row r="32" spans="1:11" ht="71.45" customHeight="1">
      <c r="A32" s="25">
        <v>1</v>
      </c>
      <c r="B32" s="24" t="s">
        <v>123</v>
      </c>
      <c r="C32" s="26" t="s">
        <v>24</v>
      </c>
      <c r="D32" s="26" t="s">
        <v>24</v>
      </c>
      <c r="E32" s="26">
        <v>300</v>
      </c>
      <c r="F32" s="27"/>
      <c r="G32" s="28">
        <v>0.08</v>
      </c>
      <c r="H32" s="16"/>
      <c r="I32" s="16">
        <f>(E32*F32)</f>
        <v>0</v>
      </c>
      <c r="J32" s="16">
        <f>(E32*H32)</f>
        <v>0</v>
      </c>
      <c r="K32" s="13"/>
    </row>
    <row r="33" spans="1:11" ht="14.25">
      <c r="A33" s="77" t="s">
        <v>13</v>
      </c>
      <c r="B33" s="77"/>
      <c r="C33" s="77"/>
      <c r="D33" s="77"/>
      <c r="E33" s="77"/>
      <c r="F33" s="77"/>
      <c r="G33" s="77"/>
      <c r="H33" s="77"/>
      <c r="I33" s="18">
        <f>SUM(I32)</f>
        <v>0</v>
      </c>
      <c r="J33" s="18">
        <f>SUM(J32)</f>
        <v>0</v>
      </c>
      <c r="K33" s="13"/>
    </row>
    <row r="34" spans="1:11" ht="14.25">
      <c r="A34" s="85" t="s">
        <v>23</v>
      </c>
      <c r="B34" s="85"/>
      <c r="C34" s="44"/>
      <c r="D34" s="44"/>
      <c r="E34" s="44"/>
      <c r="F34" s="44"/>
      <c r="G34" s="44"/>
      <c r="H34" s="44"/>
      <c r="I34" s="44"/>
      <c r="J34" s="44"/>
      <c r="K34" s="13"/>
    </row>
    <row r="35" spans="1:11" ht="55.5" customHeight="1">
      <c r="A35" s="17">
        <v>1</v>
      </c>
      <c r="B35" s="15" t="s">
        <v>72</v>
      </c>
      <c r="C35" s="14" t="s">
        <v>12</v>
      </c>
      <c r="D35" s="14" t="s">
        <v>12</v>
      </c>
      <c r="E35" s="14">
        <v>80</v>
      </c>
      <c r="F35" s="16"/>
      <c r="G35" s="31">
        <v>0.23</v>
      </c>
      <c r="H35" s="16"/>
      <c r="I35" s="16">
        <f aca="true" t="shared" si="0" ref="I35:I41">(E35*F35)</f>
        <v>0</v>
      </c>
      <c r="J35" s="16">
        <f aca="true" t="shared" si="1" ref="J35:J41">(E35*H35)</f>
        <v>0</v>
      </c>
      <c r="K35" s="13"/>
    </row>
    <row r="36" spans="1:10" ht="82.5" customHeight="1">
      <c r="A36" s="17">
        <v>2</v>
      </c>
      <c r="B36" s="22" t="s">
        <v>73</v>
      </c>
      <c r="C36" s="14" t="s">
        <v>12</v>
      </c>
      <c r="D36" s="14" t="s">
        <v>12</v>
      </c>
      <c r="E36" s="14">
        <v>40</v>
      </c>
      <c r="F36" s="16"/>
      <c r="G36" s="31">
        <v>0.23</v>
      </c>
      <c r="H36" s="16"/>
      <c r="I36" s="16">
        <f t="shared" si="0"/>
        <v>0</v>
      </c>
      <c r="J36" s="16">
        <f t="shared" si="1"/>
        <v>0</v>
      </c>
    </row>
    <row r="37" spans="1:11" ht="23.25" customHeight="1">
      <c r="A37" s="17">
        <v>3</v>
      </c>
      <c r="B37" s="22" t="s">
        <v>32</v>
      </c>
      <c r="C37" s="14" t="s">
        <v>12</v>
      </c>
      <c r="D37" s="14" t="s">
        <v>12</v>
      </c>
      <c r="E37" s="14">
        <v>6</v>
      </c>
      <c r="F37" s="16"/>
      <c r="G37" s="31">
        <v>0.23</v>
      </c>
      <c r="H37" s="16"/>
      <c r="I37" s="16">
        <f t="shared" si="0"/>
        <v>0</v>
      </c>
      <c r="J37" s="16">
        <f t="shared" si="1"/>
        <v>0</v>
      </c>
      <c r="K37" s="44"/>
    </row>
    <row r="38" spans="1:11" ht="45.75" customHeight="1">
      <c r="A38" s="17">
        <v>4</v>
      </c>
      <c r="B38" s="72" t="s">
        <v>66</v>
      </c>
      <c r="C38" s="14" t="s">
        <v>12</v>
      </c>
      <c r="D38" s="14" t="s">
        <v>12</v>
      </c>
      <c r="E38" s="14">
        <v>40</v>
      </c>
      <c r="F38" s="16"/>
      <c r="G38" s="31">
        <v>0.23</v>
      </c>
      <c r="H38" s="16"/>
      <c r="I38" s="16">
        <f t="shared" si="0"/>
        <v>0</v>
      </c>
      <c r="J38" s="16">
        <f t="shared" si="1"/>
        <v>0</v>
      </c>
      <c r="K38" s="13"/>
    </row>
    <row r="39" spans="1:11" ht="51" customHeight="1">
      <c r="A39" s="17">
        <v>5</v>
      </c>
      <c r="B39" s="72" t="s">
        <v>63</v>
      </c>
      <c r="C39" s="14" t="s">
        <v>12</v>
      </c>
      <c r="D39" s="14" t="s">
        <v>12</v>
      </c>
      <c r="E39" s="14">
        <v>40</v>
      </c>
      <c r="F39" s="16"/>
      <c r="G39" s="31">
        <v>0.23</v>
      </c>
      <c r="H39" s="16"/>
      <c r="I39" s="16">
        <f t="shared" si="0"/>
        <v>0</v>
      </c>
      <c r="J39" s="16">
        <f t="shared" si="1"/>
        <v>0</v>
      </c>
      <c r="K39" s="13"/>
    </row>
    <row r="40" spans="1:11" ht="51" customHeight="1">
      <c r="A40" s="17">
        <v>6</v>
      </c>
      <c r="B40" s="22" t="s">
        <v>64</v>
      </c>
      <c r="C40" s="14" t="s">
        <v>12</v>
      </c>
      <c r="D40" s="14" t="s">
        <v>12</v>
      </c>
      <c r="E40" s="14">
        <v>6</v>
      </c>
      <c r="F40" s="16"/>
      <c r="G40" s="31">
        <v>0.23</v>
      </c>
      <c r="H40" s="16"/>
      <c r="I40" s="16">
        <f t="shared" si="0"/>
        <v>0</v>
      </c>
      <c r="J40" s="16">
        <f t="shared" si="1"/>
        <v>0</v>
      </c>
      <c r="K40" s="13"/>
    </row>
    <row r="41" spans="1:11" ht="42.75" customHeight="1">
      <c r="A41" s="17">
        <v>7</v>
      </c>
      <c r="B41" s="22" t="s">
        <v>65</v>
      </c>
      <c r="C41" s="14" t="s">
        <v>12</v>
      </c>
      <c r="D41" s="14" t="s">
        <v>12</v>
      </c>
      <c r="E41" s="14">
        <v>40</v>
      </c>
      <c r="F41" s="16"/>
      <c r="G41" s="31">
        <v>0.23</v>
      </c>
      <c r="H41" s="16"/>
      <c r="I41" s="16">
        <f t="shared" si="0"/>
        <v>0</v>
      </c>
      <c r="J41" s="16">
        <f t="shared" si="1"/>
        <v>0</v>
      </c>
      <c r="K41" s="13"/>
    </row>
    <row r="42" spans="1:10" ht="38.45" customHeight="1">
      <c r="A42" s="81" t="s">
        <v>22</v>
      </c>
      <c r="B42" s="81"/>
      <c r="C42" s="81"/>
      <c r="D42" s="81"/>
      <c r="E42" s="81"/>
      <c r="F42" s="81"/>
      <c r="G42" s="81"/>
      <c r="H42" s="81"/>
      <c r="I42" s="18">
        <f>SUM(I35:I41)</f>
        <v>0</v>
      </c>
      <c r="J42" s="18">
        <f>SUM(J35:J41)</f>
        <v>0</v>
      </c>
    </row>
    <row r="43" spans="1:11" ht="42.75" customHeight="1">
      <c r="A43" s="85" t="s">
        <v>25</v>
      </c>
      <c r="B43" s="85"/>
      <c r="C43" s="44"/>
      <c r="D43" s="44"/>
      <c r="E43" s="44"/>
      <c r="F43" s="44"/>
      <c r="G43" s="44"/>
      <c r="H43" s="44"/>
      <c r="I43" s="44"/>
      <c r="J43" s="44"/>
      <c r="K43" s="44"/>
    </row>
    <row r="44" spans="1:11" ht="55.5" customHeight="1">
      <c r="A44" s="17">
        <v>1</v>
      </c>
      <c r="B44" s="15" t="s">
        <v>37</v>
      </c>
      <c r="C44" s="14" t="s">
        <v>12</v>
      </c>
      <c r="D44" s="14" t="s">
        <v>12</v>
      </c>
      <c r="E44" s="56">
        <v>35</v>
      </c>
      <c r="F44" s="16"/>
      <c r="G44" s="21">
        <v>0.23</v>
      </c>
      <c r="H44" s="16"/>
      <c r="I44" s="16">
        <f>(E44*F44)</f>
        <v>0</v>
      </c>
      <c r="J44" s="16">
        <f>(E44*H44)</f>
        <v>0</v>
      </c>
      <c r="K44" s="13"/>
    </row>
    <row r="45" spans="1:11" ht="54.75" customHeight="1">
      <c r="A45" s="17">
        <v>2</v>
      </c>
      <c r="B45" s="15" t="s">
        <v>34</v>
      </c>
      <c r="C45" s="14" t="s">
        <v>12</v>
      </c>
      <c r="D45" s="14" t="s">
        <v>12</v>
      </c>
      <c r="E45" s="56">
        <v>35</v>
      </c>
      <c r="F45" s="16"/>
      <c r="G45" s="21">
        <v>0.23</v>
      </c>
      <c r="H45" s="16"/>
      <c r="I45" s="16">
        <f>(E45*F45)</f>
        <v>0</v>
      </c>
      <c r="J45" s="16">
        <f>(E45*H45)</f>
        <v>0</v>
      </c>
      <c r="K45" s="13"/>
    </row>
    <row r="46" spans="1:11" ht="33">
      <c r="A46" s="17">
        <v>3</v>
      </c>
      <c r="B46" s="15" t="s">
        <v>38</v>
      </c>
      <c r="C46" s="14" t="s">
        <v>12</v>
      </c>
      <c r="D46" s="14" t="s">
        <v>12</v>
      </c>
      <c r="E46" s="56">
        <v>35</v>
      </c>
      <c r="F46" s="16"/>
      <c r="G46" s="21">
        <v>0.23</v>
      </c>
      <c r="H46" s="16"/>
      <c r="I46" s="16">
        <f>(E46*F46)</f>
        <v>0</v>
      </c>
      <c r="J46" s="16">
        <f>(E46*H46)</f>
        <v>0</v>
      </c>
      <c r="K46" s="13"/>
    </row>
    <row r="47" spans="1:11" ht="50.25" customHeight="1">
      <c r="A47" s="80" t="s">
        <v>13</v>
      </c>
      <c r="B47" s="80"/>
      <c r="C47" s="80"/>
      <c r="D47" s="80"/>
      <c r="E47" s="80"/>
      <c r="F47" s="80"/>
      <c r="G47" s="80"/>
      <c r="H47" s="80"/>
      <c r="I47" s="18">
        <f>SUM(I44:I46)</f>
        <v>0</v>
      </c>
      <c r="J47" s="18">
        <f>SUM(J44:J46)</f>
        <v>0</v>
      </c>
      <c r="K47" s="32"/>
    </row>
    <row r="48" spans="1:11" ht="50.25" customHeight="1">
      <c r="A48" s="85" t="s">
        <v>26</v>
      </c>
      <c r="B48" s="85"/>
      <c r="C48" s="44"/>
      <c r="D48" s="44"/>
      <c r="E48" s="44"/>
      <c r="F48" s="44"/>
      <c r="G48" s="44"/>
      <c r="H48" s="44"/>
      <c r="I48" s="44"/>
      <c r="J48" s="44"/>
      <c r="K48" s="32"/>
    </row>
    <row r="49" spans="1:10" ht="66">
      <c r="A49" s="17">
        <v>1</v>
      </c>
      <c r="B49" s="22" t="s">
        <v>33</v>
      </c>
      <c r="C49" s="14" t="s">
        <v>12</v>
      </c>
      <c r="D49" s="14" t="s">
        <v>12</v>
      </c>
      <c r="E49" s="14">
        <v>30</v>
      </c>
      <c r="F49" s="16"/>
      <c r="G49" s="21">
        <v>0.23</v>
      </c>
      <c r="H49" s="16"/>
      <c r="I49" s="16">
        <f>(E49*F49)</f>
        <v>0</v>
      </c>
      <c r="J49" s="16">
        <f>(E49*H49)</f>
        <v>0</v>
      </c>
    </row>
    <row r="50" spans="1:11" ht="51" customHeight="1">
      <c r="A50" s="17">
        <v>2</v>
      </c>
      <c r="B50" s="15" t="s">
        <v>35</v>
      </c>
      <c r="C50" s="14" t="s">
        <v>12</v>
      </c>
      <c r="D50" s="14" t="s">
        <v>12</v>
      </c>
      <c r="E50" s="14">
        <v>3</v>
      </c>
      <c r="F50" s="16"/>
      <c r="G50" s="21">
        <v>0.23</v>
      </c>
      <c r="H50" s="16"/>
      <c r="I50" s="16">
        <f>(E50*F50)</f>
        <v>0</v>
      </c>
      <c r="J50" s="16">
        <f>(E50*H50)</f>
        <v>0</v>
      </c>
      <c r="K50" s="13"/>
    </row>
    <row r="51" spans="1:11" ht="58.5" customHeight="1">
      <c r="A51" s="17">
        <v>3</v>
      </c>
      <c r="B51" s="15" t="s">
        <v>36</v>
      </c>
      <c r="C51" s="14" t="s">
        <v>12</v>
      </c>
      <c r="D51" s="14" t="s">
        <v>12</v>
      </c>
      <c r="E51" s="14">
        <v>3</v>
      </c>
      <c r="F51" s="16"/>
      <c r="G51" s="21">
        <v>0.23</v>
      </c>
      <c r="H51" s="16"/>
      <c r="I51" s="16">
        <f>(E51*F51)</f>
        <v>0</v>
      </c>
      <c r="J51" s="16">
        <f>(E51*H51)</f>
        <v>0</v>
      </c>
      <c r="K51" s="13"/>
    </row>
    <row r="52" spans="1:11" ht="86.25" customHeight="1">
      <c r="A52" s="82" t="s">
        <v>13</v>
      </c>
      <c r="B52" s="83"/>
      <c r="C52" s="83"/>
      <c r="D52" s="83"/>
      <c r="E52" s="83"/>
      <c r="F52" s="83"/>
      <c r="G52" s="83"/>
      <c r="H52" s="84"/>
      <c r="I52" s="18">
        <f>SUM(I49:I51)</f>
        <v>0</v>
      </c>
      <c r="J52" s="18">
        <f>SUM(J49:J51)</f>
        <v>0</v>
      </c>
      <c r="K52" s="13"/>
    </row>
    <row r="53" spans="1:10" ht="48" customHeight="1">
      <c r="A53" s="78" t="s">
        <v>27</v>
      </c>
      <c r="B53" s="79"/>
      <c r="C53" s="37"/>
      <c r="D53" s="37"/>
      <c r="E53" s="37"/>
      <c r="F53" s="37"/>
      <c r="G53" s="37"/>
      <c r="H53" s="37"/>
      <c r="I53" s="38"/>
      <c r="J53" s="38"/>
    </row>
    <row r="54" spans="1:11" ht="142.5" customHeight="1">
      <c r="A54" s="17">
        <v>1</v>
      </c>
      <c r="B54" s="22" t="s">
        <v>47</v>
      </c>
      <c r="C54" s="14" t="s">
        <v>24</v>
      </c>
      <c r="D54" s="14" t="s">
        <v>24</v>
      </c>
      <c r="E54" s="14">
        <v>150</v>
      </c>
      <c r="F54" s="16"/>
      <c r="G54" s="21">
        <v>0.23</v>
      </c>
      <c r="H54" s="16"/>
      <c r="I54" s="16">
        <f>(E54*F54)</f>
        <v>0</v>
      </c>
      <c r="J54" s="16">
        <f>(E54*H54)</f>
        <v>0</v>
      </c>
      <c r="K54" s="45"/>
    </row>
    <row r="55" spans="1:11" ht="132">
      <c r="A55" s="17">
        <v>2</v>
      </c>
      <c r="B55" s="22" t="s">
        <v>48</v>
      </c>
      <c r="C55" s="14" t="s">
        <v>24</v>
      </c>
      <c r="D55" s="14" t="s">
        <v>24</v>
      </c>
      <c r="E55" s="14">
        <v>300</v>
      </c>
      <c r="F55" s="16"/>
      <c r="G55" s="21">
        <v>0.23</v>
      </c>
      <c r="H55" s="16"/>
      <c r="I55" s="16">
        <f>(E55*F55)</f>
        <v>0</v>
      </c>
      <c r="J55" s="16">
        <f>(E55*H55)</f>
        <v>0</v>
      </c>
      <c r="K55" s="19"/>
    </row>
    <row r="56" spans="1:11" ht="147.75" customHeight="1">
      <c r="A56" s="17">
        <v>3</v>
      </c>
      <c r="B56" s="22" t="s">
        <v>49</v>
      </c>
      <c r="C56" s="14" t="s">
        <v>24</v>
      </c>
      <c r="D56" s="14" t="s">
        <v>24</v>
      </c>
      <c r="E56" s="14">
        <v>150</v>
      </c>
      <c r="F56" s="16"/>
      <c r="G56" s="21">
        <v>0.23</v>
      </c>
      <c r="H56" s="16"/>
      <c r="I56" s="16">
        <f>(E56*F56)</f>
        <v>0</v>
      </c>
      <c r="J56" s="16">
        <f>(E56*H56)</f>
        <v>0</v>
      </c>
      <c r="K56" s="19"/>
    </row>
    <row r="57" spans="1:11" ht="14.25">
      <c r="A57" s="13"/>
      <c r="B57" s="39" t="s">
        <v>13</v>
      </c>
      <c r="C57" s="41"/>
      <c r="D57" s="41"/>
      <c r="E57" s="41"/>
      <c r="F57" s="41"/>
      <c r="G57" s="36"/>
      <c r="H57" s="41"/>
      <c r="I57" s="23">
        <f>SUM(I54,I55,I56)</f>
        <v>0</v>
      </c>
      <c r="J57" s="23">
        <f>SUM(J54,J55,J56)</f>
        <v>0</v>
      </c>
      <c r="K57" s="43"/>
    </row>
    <row r="58" spans="1:11" ht="31.15" customHeight="1">
      <c r="A58" s="85" t="s">
        <v>67</v>
      </c>
      <c r="B58" s="85"/>
      <c r="C58" s="49"/>
      <c r="D58" s="49"/>
      <c r="E58" s="49"/>
      <c r="F58" s="49"/>
      <c r="G58" s="49"/>
      <c r="H58" s="49"/>
      <c r="I58" s="49"/>
      <c r="J58" s="49"/>
      <c r="K58" s="43"/>
    </row>
    <row r="59" spans="1:11" ht="148.5">
      <c r="A59" s="17">
        <v>4</v>
      </c>
      <c r="B59" s="22" t="s">
        <v>51</v>
      </c>
      <c r="C59" s="14" t="s">
        <v>24</v>
      </c>
      <c r="D59" s="14" t="s">
        <v>24</v>
      </c>
      <c r="E59" s="13">
        <v>100</v>
      </c>
      <c r="F59" s="16"/>
      <c r="G59" s="21">
        <v>0.23</v>
      </c>
      <c r="H59" s="16"/>
      <c r="I59" s="16">
        <f>(E59*F59)</f>
        <v>0</v>
      </c>
      <c r="J59" s="16">
        <f>(E59*H59)</f>
        <v>0</v>
      </c>
      <c r="K59" s="55"/>
    </row>
    <row r="60" spans="1:11" ht="14.25">
      <c r="A60" s="80" t="s">
        <v>13</v>
      </c>
      <c r="B60" s="80"/>
      <c r="C60" s="80"/>
      <c r="D60" s="80"/>
      <c r="E60" s="80"/>
      <c r="F60" s="80"/>
      <c r="G60" s="80"/>
      <c r="H60" s="80"/>
      <c r="I60" s="18">
        <f>SUM(I59)</f>
        <v>0</v>
      </c>
      <c r="J60" s="18">
        <f>SUM(J59)</f>
        <v>0</v>
      </c>
      <c r="K60" s="13"/>
    </row>
    <row r="61" spans="1:11" ht="39" customHeight="1">
      <c r="A61" s="85" t="s">
        <v>50</v>
      </c>
      <c r="B61" s="85"/>
      <c r="C61" s="55"/>
      <c r="D61" s="55"/>
      <c r="E61" s="55"/>
      <c r="F61" s="55"/>
      <c r="G61" s="55"/>
      <c r="H61" s="55"/>
      <c r="I61" s="55"/>
      <c r="J61" s="55"/>
      <c r="K61" s="13"/>
    </row>
    <row r="62" spans="1:11" ht="33">
      <c r="A62" s="17">
        <v>1</v>
      </c>
      <c r="B62" s="15" t="s">
        <v>52</v>
      </c>
      <c r="C62" s="14" t="s">
        <v>12</v>
      </c>
      <c r="D62" s="14" t="s">
        <v>12</v>
      </c>
      <c r="E62" s="56">
        <v>50</v>
      </c>
      <c r="F62" s="16"/>
      <c r="G62" s="21">
        <v>0.23</v>
      </c>
      <c r="H62" s="16"/>
      <c r="I62" s="16">
        <f aca="true" t="shared" si="2" ref="I62:I73">(E62*F62)</f>
        <v>0</v>
      </c>
      <c r="J62" s="16">
        <f aca="true" t="shared" si="3" ref="J62:J73">(E62*H62)</f>
        <v>0</v>
      </c>
      <c r="K62" s="13"/>
    </row>
    <row r="63" spans="1:11" ht="33">
      <c r="A63" s="17">
        <v>2</v>
      </c>
      <c r="B63" s="15" t="s">
        <v>68</v>
      </c>
      <c r="C63" s="14" t="s">
        <v>12</v>
      </c>
      <c r="D63" s="14" t="s">
        <v>12</v>
      </c>
      <c r="E63" s="56">
        <v>6</v>
      </c>
      <c r="F63" s="16"/>
      <c r="G63" s="21">
        <v>0.23</v>
      </c>
      <c r="H63" s="16"/>
      <c r="I63" s="16">
        <f t="shared" si="2"/>
        <v>0</v>
      </c>
      <c r="J63" s="16">
        <f t="shared" si="3"/>
        <v>0</v>
      </c>
      <c r="K63" s="13"/>
    </row>
    <row r="64" spans="1:11" ht="33">
      <c r="A64" s="17">
        <v>3</v>
      </c>
      <c r="B64" s="15" t="s">
        <v>53</v>
      </c>
      <c r="C64" s="14" t="s">
        <v>12</v>
      </c>
      <c r="D64" s="14" t="s">
        <v>12</v>
      </c>
      <c r="E64" s="56">
        <v>10</v>
      </c>
      <c r="F64" s="16"/>
      <c r="G64" s="21">
        <v>0.23</v>
      </c>
      <c r="H64" s="16"/>
      <c r="I64" s="16">
        <f t="shared" si="2"/>
        <v>0</v>
      </c>
      <c r="J64" s="16">
        <f t="shared" si="3"/>
        <v>0</v>
      </c>
      <c r="K64" s="13"/>
    </row>
    <row r="65" spans="1:11" ht="33">
      <c r="A65" s="17">
        <v>4</v>
      </c>
      <c r="B65" s="22" t="s">
        <v>61</v>
      </c>
      <c r="C65" s="14" t="s">
        <v>12</v>
      </c>
      <c r="D65" s="14" t="s">
        <v>12</v>
      </c>
      <c r="E65" s="56">
        <v>2</v>
      </c>
      <c r="F65" s="16"/>
      <c r="G65" s="21">
        <v>0.23</v>
      </c>
      <c r="H65" s="16"/>
      <c r="I65" s="16">
        <f t="shared" si="2"/>
        <v>0</v>
      </c>
      <c r="J65" s="16">
        <f t="shared" si="3"/>
        <v>0</v>
      </c>
      <c r="K65" s="13"/>
    </row>
    <row r="66" spans="1:11" ht="49.5">
      <c r="A66" s="17">
        <v>5</v>
      </c>
      <c r="B66" s="22" t="s">
        <v>54</v>
      </c>
      <c r="C66" s="14" t="s">
        <v>12</v>
      </c>
      <c r="D66" s="14" t="s">
        <v>12</v>
      </c>
      <c r="E66" s="56">
        <v>100</v>
      </c>
      <c r="F66" s="16"/>
      <c r="G66" s="21">
        <v>0.23</v>
      </c>
      <c r="H66" s="16"/>
      <c r="I66" s="16">
        <f t="shared" si="2"/>
        <v>0</v>
      </c>
      <c r="J66" s="16">
        <f t="shared" si="3"/>
        <v>0</v>
      </c>
      <c r="K66" s="13"/>
    </row>
    <row r="67" spans="1:11" ht="33">
      <c r="A67" s="17">
        <v>6</v>
      </c>
      <c r="B67" s="15" t="s">
        <v>55</v>
      </c>
      <c r="C67" s="14" t="s">
        <v>12</v>
      </c>
      <c r="D67" s="14" t="s">
        <v>12</v>
      </c>
      <c r="E67" s="56">
        <v>100</v>
      </c>
      <c r="F67" s="16"/>
      <c r="G67" s="21">
        <v>0.23</v>
      </c>
      <c r="H67" s="16"/>
      <c r="I67" s="16">
        <f t="shared" si="2"/>
        <v>0</v>
      </c>
      <c r="J67" s="16">
        <f t="shared" si="3"/>
        <v>0</v>
      </c>
      <c r="K67" s="13"/>
    </row>
    <row r="68" spans="1:11" ht="82.5">
      <c r="A68" s="17">
        <v>7</v>
      </c>
      <c r="B68" s="15" t="s">
        <v>56</v>
      </c>
      <c r="C68" s="14" t="s">
        <v>12</v>
      </c>
      <c r="D68" s="14" t="s">
        <v>12</v>
      </c>
      <c r="E68" s="56">
        <v>100</v>
      </c>
      <c r="F68" s="16"/>
      <c r="G68" s="21">
        <v>0.23</v>
      </c>
      <c r="H68" s="16"/>
      <c r="I68" s="16">
        <f t="shared" si="2"/>
        <v>0</v>
      </c>
      <c r="J68" s="16">
        <f t="shared" si="3"/>
        <v>0</v>
      </c>
      <c r="K68" s="13"/>
    </row>
    <row r="69" spans="1:11" ht="66">
      <c r="A69" s="17">
        <v>8</v>
      </c>
      <c r="B69" s="15" t="s">
        <v>57</v>
      </c>
      <c r="C69" s="14" t="s">
        <v>12</v>
      </c>
      <c r="D69" s="14" t="s">
        <v>12</v>
      </c>
      <c r="E69" s="56">
        <v>12</v>
      </c>
      <c r="F69" s="16"/>
      <c r="G69" s="21">
        <v>0.23</v>
      </c>
      <c r="H69" s="16"/>
      <c r="I69" s="16">
        <f t="shared" si="2"/>
        <v>0</v>
      </c>
      <c r="J69" s="16">
        <f t="shared" si="3"/>
        <v>0</v>
      </c>
      <c r="K69" s="19"/>
    </row>
    <row r="70" spans="1:11" ht="49.5">
      <c r="A70" s="17">
        <v>9</v>
      </c>
      <c r="B70" s="22" t="s">
        <v>69</v>
      </c>
      <c r="C70" s="14" t="s">
        <v>12</v>
      </c>
      <c r="D70" s="14" t="s">
        <v>12</v>
      </c>
      <c r="E70" s="14">
        <v>8</v>
      </c>
      <c r="F70" s="16"/>
      <c r="G70" s="21">
        <v>0.23</v>
      </c>
      <c r="H70" s="16"/>
      <c r="I70" s="16">
        <f t="shared" si="2"/>
        <v>0</v>
      </c>
      <c r="J70" s="16">
        <f t="shared" si="3"/>
        <v>0</v>
      </c>
      <c r="K70" s="13"/>
    </row>
    <row r="71" spans="1:10" ht="49.5">
      <c r="A71" s="17">
        <v>10</v>
      </c>
      <c r="B71" s="15" t="s">
        <v>58</v>
      </c>
      <c r="C71" s="14" t="s">
        <v>24</v>
      </c>
      <c r="D71" s="14" t="s">
        <v>24</v>
      </c>
      <c r="E71" s="14">
        <v>20</v>
      </c>
      <c r="F71" s="16"/>
      <c r="G71" s="21">
        <v>0.23</v>
      </c>
      <c r="H71" s="16"/>
      <c r="I71" s="16">
        <f t="shared" si="2"/>
        <v>0</v>
      </c>
      <c r="J71" s="16">
        <f t="shared" si="3"/>
        <v>0</v>
      </c>
    </row>
    <row r="72" spans="1:11" ht="82.5">
      <c r="A72" s="17">
        <v>11</v>
      </c>
      <c r="B72" s="22" t="s">
        <v>60</v>
      </c>
      <c r="C72" s="14" t="s">
        <v>15</v>
      </c>
      <c r="D72" s="14" t="s">
        <v>15</v>
      </c>
      <c r="E72" s="56">
        <v>100</v>
      </c>
      <c r="F72" s="16"/>
      <c r="G72" s="21">
        <v>0.23</v>
      </c>
      <c r="H72" s="16"/>
      <c r="I72" s="16">
        <f t="shared" si="2"/>
        <v>0</v>
      </c>
      <c r="J72" s="16">
        <f t="shared" si="3"/>
        <v>0</v>
      </c>
      <c r="K72" s="43"/>
    </row>
    <row r="73" spans="1:11" ht="66">
      <c r="A73" s="17">
        <v>12</v>
      </c>
      <c r="B73" s="22" t="s">
        <v>59</v>
      </c>
      <c r="C73" s="14" t="s">
        <v>15</v>
      </c>
      <c r="D73" s="14" t="s">
        <v>15</v>
      </c>
      <c r="E73" s="56">
        <v>12</v>
      </c>
      <c r="F73" s="16"/>
      <c r="G73" s="21">
        <v>0.23</v>
      </c>
      <c r="H73" s="16"/>
      <c r="I73" s="16">
        <f t="shared" si="2"/>
        <v>0</v>
      </c>
      <c r="J73" s="16">
        <f t="shared" si="3"/>
        <v>0</v>
      </c>
      <c r="K73" s="43"/>
    </row>
    <row r="74" spans="1:11" ht="14.25">
      <c r="A74" s="80" t="s">
        <v>13</v>
      </c>
      <c r="B74" s="80"/>
      <c r="C74" s="80"/>
      <c r="D74" s="80"/>
      <c r="E74" s="80"/>
      <c r="F74" s="80"/>
      <c r="G74" s="80"/>
      <c r="H74" s="80"/>
      <c r="I74" s="18">
        <f>SUM(I62:I73)</f>
        <v>0</v>
      </c>
      <c r="J74" s="18">
        <f>SUM(J62:J73)</f>
        <v>0</v>
      </c>
      <c r="K74" s="19"/>
    </row>
    <row r="75" spans="1:11" ht="14.25">
      <c r="A75" s="98" t="s">
        <v>79</v>
      </c>
      <c r="B75" s="98"/>
      <c r="C75" s="98"/>
      <c r="D75" s="98"/>
      <c r="E75" s="98"/>
      <c r="F75" s="98"/>
      <c r="G75" s="98"/>
      <c r="H75" s="98"/>
      <c r="I75" s="98"/>
      <c r="J75" s="98"/>
      <c r="K75" s="98"/>
    </row>
    <row r="76" spans="1:11" ht="82.5">
      <c r="A76" s="17">
        <v>1</v>
      </c>
      <c r="B76" s="15" t="s">
        <v>74</v>
      </c>
      <c r="C76" s="14" t="s">
        <v>15</v>
      </c>
      <c r="D76" s="14" t="s">
        <v>15</v>
      </c>
      <c r="E76" s="14">
        <v>104</v>
      </c>
      <c r="F76" s="16"/>
      <c r="G76" s="31">
        <v>0.23</v>
      </c>
      <c r="H76" s="16"/>
      <c r="I76" s="16">
        <f aca="true" t="shared" si="4" ref="I76:I81">(E76*F76)</f>
        <v>0</v>
      </c>
      <c r="J76" s="16">
        <f aca="true" t="shared" si="5" ref="J76:J81">(E76*H76)</f>
        <v>0</v>
      </c>
      <c r="K76" s="13"/>
    </row>
    <row r="77" spans="1:11" ht="82.5">
      <c r="A77" s="17">
        <v>2</v>
      </c>
      <c r="B77" s="15" t="s">
        <v>75</v>
      </c>
      <c r="C77" s="14" t="s">
        <v>15</v>
      </c>
      <c r="D77" s="14" t="s">
        <v>15</v>
      </c>
      <c r="E77" s="14">
        <v>10</v>
      </c>
      <c r="F77" s="16"/>
      <c r="G77" s="31">
        <v>0.23</v>
      </c>
      <c r="H77" s="16"/>
      <c r="I77" s="16">
        <f t="shared" si="4"/>
        <v>0</v>
      </c>
      <c r="J77" s="16">
        <f t="shared" si="5"/>
        <v>0</v>
      </c>
      <c r="K77" s="13"/>
    </row>
    <row r="78" spans="1:11" ht="33">
      <c r="A78" s="17">
        <v>3</v>
      </c>
      <c r="B78" s="15" t="s">
        <v>76</v>
      </c>
      <c r="C78" s="14" t="s">
        <v>77</v>
      </c>
      <c r="D78" s="14" t="s">
        <v>77</v>
      </c>
      <c r="E78" s="14">
        <v>180</v>
      </c>
      <c r="F78" s="16"/>
      <c r="G78" s="31">
        <v>0.23</v>
      </c>
      <c r="H78" s="16"/>
      <c r="I78" s="16">
        <f t="shared" si="4"/>
        <v>0</v>
      </c>
      <c r="J78" s="16">
        <f t="shared" si="5"/>
        <v>0</v>
      </c>
      <c r="K78" s="13"/>
    </row>
    <row r="79" spans="1:11" ht="33">
      <c r="A79" s="17">
        <v>4</v>
      </c>
      <c r="B79" s="15" t="s">
        <v>78</v>
      </c>
      <c r="C79" s="14" t="s">
        <v>77</v>
      </c>
      <c r="D79" s="14" t="s">
        <v>77</v>
      </c>
      <c r="E79" s="14">
        <v>180</v>
      </c>
      <c r="F79" s="16"/>
      <c r="G79" s="31">
        <v>0.23</v>
      </c>
      <c r="H79" s="16"/>
      <c r="I79" s="16">
        <f t="shared" si="4"/>
        <v>0</v>
      </c>
      <c r="J79" s="16">
        <f t="shared" si="5"/>
        <v>0</v>
      </c>
      <c r="K79" s="13"/>
    </row>
    <row r="80" spans="1:11" ht="82.5">
      <c r="A80" s="17">
        <v>5</v>
      </c>
      <c r="B80" s="15" t="s">
        <v>80</v>
      </c>
      <c r="C80" s="14" t="s">
        <v>12</v>
      </c>
      <c r="D80" s="14" t="s">
        <v>12</v>
      </c>
      <c r="E80" s="14">
        <v>76</v>
      </c>
      <c r="F80" s="16"/>
      <c r="G80" s="31">
        <v>0.23</v>
      </c>
      <c r="H80" s="16"/>
      <c r="I80" s="16">
        <f t="shared" si="4"/>
        <v>0</v>
      </c>
      <c r="J80" s="16">
        <f t="shared" si="5"/>
        <v>0</v>
      </c>
      <c r="K80" s="13"/>
    </row>
    <row r="81" spans="1:11" ht="66">
      <c r="A81" s="17">
        <v>6</v>
      </c>
      <c r="B81" s="22" t="s">
        <v>81</v>
      </c>
      <c r="C81" s="14" t="s">
        <v>77</v>
      </c>
      <c r="D81" s="14" t="s">
        <v>77</v>
      </c>
      <c r="E81" s="14">
        <v>38</v>
      </c>
      <c r="F81" s="16"/>
      <c r="G81" s="31">
        <v>0.23</v>
      </c>
      <c r="H81" s="16"/>
      <c r="I81" s="16">
        <f t="shared" si="4"/>
        <v>0</v>
      </c>
      <c r="J81" s="16">
        <f t="shared" si="5"/>
        <v>0</v>
      </c>
      <c r="K81" s="13"/>
    </row>
    <row r="82" spans="1:10" ht="14.25">
      <c r="A82" s="81" t="s">
        <v>22</v>
      </c>
      <c r="B82" s="81"/>
      <c r="C82" s="81"/>
      <c r="D82" s="81"/>
      <c r="E82" s="81"/>
      <c r="F82" s="81"/>
      <c r="G82" s="81"/>
      <c r="H82" s="81"/>
      <c r="I82" s="18">
        <f>SUM(I76:I81)</f>
        <v>0</v>
      </c>
      <c r="J82" s="18">
        <f>SUM(J76:J81)</f>
        <v>0</v>
      </c>
    </row>
    <row r="83" spans="1:11" ht="14.25">
      <c r="A83" s="98" t="s">
        <v>86</v>
      </c>
      <c r="B83" s="98"/>
      <c r="C83" s="98"/>
      <c r="D83" s="98"/>
      <c r="E83" s="98"/>
      <c r="F83" s="98"/>
      <c r="G83" s="98"/>
      <c r="H83" s="98"/>
      <c r="I83" s="98"/>
      <c r="J83" s="98"/>
      <c r="K83" s="98"/>
    </row>
    <row r="84" spans="1:11" ht="66">
      <c r="A84" s="17">
        <v>1</v>
      </c>
      <c r="B84" s="15" t="s">
        <v>82</v>
      </c>
      <c r="C84" s="14" t="s">
        <v>12</v>
      </c>
      <c r="D84" s="14" t="s">
        <v>12</v>
      </c>
      <c r="E84" s="56">
        <v>3</v>
      </c>
      <c r="F84" s="16"/>
      <c r="G84" s="21">
        <v>0.23</v>
      </c>
      <c r="H84" s="16"/>
      <c r="I84" s="16">
        <f>(E84*F84)</f>
        <v>0</v>
      </c>
      <c r="J84" s="16">
        <f>(E84*H84)</f>
        <v>0</v>
      </c>
      <c r="K84" s="13"/>
    </row>
    <row r="85" spans="1:11" ht="66">
      <c r="A85" s="17">
        <v>2</v>
      </c>
      <c r="B85" s="22" t="s">
        <v>83</v>
      </c>
      <c r="C85" s="14" t="s">
        <v>12</v>
      </c>
      <c r="D85" s="14" t="s">
        <v>12</v>
      </c>
      <c r="E85" s="56">
        <v>32</v>
      </c>
      <c r="F85" s="16"/>
      <c r="G85" s="21">
        <v>0.23</v>
      </c>
      <c r="H85" s="16"/>
      <c r="I85" s="16">
        <f>(E85*F85)</f>
        <v>0</v>
      </c>
      <c r="J85" s="16">
        <f>(E85*H85)</f>
        <v>0</v>
      </c>
      <c r="K85" s="13"/>
    </row>
    <row r="86" spans="1:11" ht="66">
      <c r="A86" s="17">
        <v>3</v>
      </c>
      <c r="B86" s="22" t="s">
        <v>84</v>
      </c>
      <c r="C86" s="14" t="s">
        <v>12</v>
      </c>
      <c r="D86" s="14" t="s">
        <v>12</v>
      </c>
      <c r="E86" s="56">
        <v>32</v>
      </c>
      <c r="F86" s="16"/>
      <c r="G86" s="21">
        <v>0.23</v>
      </c>
      <c r="H86" s="16"/>
      <c r="I86" s="16">
        <f>(E86*F86)</f>
        <v>0</v>
      </c>
      <c r="J86" s="16">
        <f>(E86*H86)</f>
        <v>0</v>
      </c>
      <c r="K86" s="13"/>
    </row>
    <row r="87" spans="1:11" ht="66">
      <c r="A87" s="17">
        <v>4</v>
      </c>
      <c r="B87" s="15" t="s">
        <v>85</v>
      </c>
      <c r="C87" s="14" t="s">
        <v>12</v>
      </c>
      <c r="D87" s="14" t="s">
        <v>12</v>
      </c>
      <c r="E87" s="56">
        <v>32</v>
      </c>
      <c r="F87" s="16"/>
      <c r="G87" s="21">
        <v>0.23</v>
      </c>
      <c r="H87" s="16"/>
      <c r="I87" s="16">
        <f>(E87*F87)</f>
        <v>0</v>
      </c>
      <c r="J87" s="16">
        <f>(E87*H87)</f>
        <v>0</v>
      </c>
      <c r="K87" s="13"/>
    </row>
    <row r="88" spans="1:10" ht="14.25">
      <c r="A88" s="99" t="s">
        <v>13</v>
      </c>
      <c r="B88" s="100"/>
      <c r="C88" s="53"/>
      <c r="D88" s="53"/>
      <c r="E88" s="53"/>
      <c r="F88" s="53"/>
      <c r="G88" s="53"/>
      <c r="H88" s="53"/>
      <c r="I88" s="18">
        <f>SUM(I84:I87)</f>
        <v>0</v>
      </c>
      <c r="J88" s="18">
        <f>SUM(J84:J87)</f>
        <v>0</v>
      </c>
    </row>
    <row r="89" spans="1:11" ht="14.25">
      <c r="A89" s="98" t="s">
        <v>88</v>
      </c>
      <c r="B89" s="98"/>
      <c r="C89" s="98"/>
      <c r="D89" s="98"/>
      <c r="E89" s="98"/>
      <c r="F89" s="98"/>
      <c r="G89" s="98"/>
      <c r="H89" s="98"/>
      <c r="I89" s="98"/>
      <c r="J89" s="98"/>
      <c r="K89" s="98"/>
    </row>
    <row r="90" spans="1:11" ht="49.5">
      <c r="A90" s="17">
        <v>1</v>
      </c>
      <c r="B90" s="15" t="s">
        <v>87</v>
      </c>
      <c r="C90" s="14" t="s">
        <v>12</v>
      </c>
      <c r="D90" s="14" t="s">
        <v>12</v>
      </c>
      <c r="E90" s="14">
        <v>5</v>
      </c>
      <c r="F90" s="16"/>
      <c r="G90" s="31">
        <v>0.23</v>
      </c>
      <c r="H90" s="16"/>
      <c r="I90" s="16">
        <f>(E90*F90)</f>
        <v>0</v>
      </c>
      <c r="J90" s="16">
        <f>(E90*H90)</f>
        <v>0</v>
      </c>
      <c r="K90" s="13"/>
    </row>
    <row r="91" spans="1:11" ht="14.25">
      <c r="A91" s="81" t="s">
        <v>22</v>
      </c>
      <c r="B91" s="81"/>
      <c r="C91" s="81"/>
      <c r="D91" s="81"/>
      <c r="E91" s="81"/>
      <c r="F91" s="81"/>
      <c r="G91" s="81"/>
      <c r="H91" s="81"/>
      <c r="I91" s="18">
        <f>SUM(I90)</f>
        <v>0</v>
      </c>
      <c r="J91" s="18">
        <f>SUM(J90)</f>
        <v>0</v>
      </c>
      <c r="K91" s="54"/>
    </row>
    <row r="92" spans="1:11" ht="14.25">
      <c r="A92" s="54" t="s">
        <v>91</v>
      </c>
      <c r="B92" s="54"/>
      <c r="C92" s="54"/>
      <c r="D92" s="54"/>
      <c r="E92" s="54"/>
      <c r="F92" s="54"/>
      <c r="G92" s="54"/>
      <c r="H92" s="54"/>
      <c r="I92" s="54"/>
      <c r="J92" s="54"/>
      <c r="K92" s="13"/>
    </row>
    <row r="93" spans="1:11" ht="49.5">
      <c r="A93" s="17">
        <v>1</v>
      </c>
      <c r="B93" s="15" t="s">
        <v>89</v>
      </c>
      <c r="C93" s="14" t="s">
        <v>24</v>
      </c>
      <c r="D93" s="14" t="s">
        <v>24</v>
      </c>
      <c r="E93" s="58">
        <v>10</v>
      </c>
      <c r="F93" s="16"/>
      <c r="G93" s="21">
        <v>0.23</v>
      </c>
      <c r="H93" s="16"/>
      <c r="I93" s="16">
        <f>(E93*F93)</f>
        <v>0</v>
      </c>
      <c r="J93" s="16">
        <f>(E93*H93)</f>
        <v>0</v>
      </c>
      <c r="K93" s="13"/>
    </row>
    <row r="94" spans="1:10" ht="49.5">
      <c r="A94" s="17">
        <v>2</v>
      </c>
      <c r="B94" s="15" t="s">
        <v>90</v>
      </c>
      <c r="C94" s="14" t="s">
        <v>24</v>
      </c>
      <c r="D94" s="14" t="s">
        <v>24</v>
      </c>
      <c r="E94" s="56">
        <v>55</v>
      </c>
      <c r="F94" s="16"/>
      <c r="G94" s="21">
        <v>0.23</v>
      </c>
      <c r="H94" s="16"/>
      <c r="I94" s="16">
        <f>(E94*F94)</f>
        <v>0</v>
      </c>
      <c r="J94" s="16">
        <f>(E94*H94)</f>
        <v>0</v>
      </c>
    </row>
    <row r="95" spans="1:11" ht="14.25">
      <c r="A95" s="81" t="s">
        <v>22</v>
      </c>
      <c r="B95" s="81"/>
      <c r="C95" s="81"/>
      <c r="D95" s="81"/>
      <c r="E95" s="81"/>
      <c r="F95" s="81"/>
      <c r="G95" s="81"/>
      <c r="H95" s="81"/>
      <c r="I95" s="18">
        <f>SUM(I93:I94)</f>
        <v>0</v>
      </c>
      <c r="J95" s="18">
        <f>SUM(J93:J94)</f>
        <v>0</v>
      </c>
      <c r="K95" s="61"/>
    </row>
    <row r="96" spans="1:11" ht="14.25">
      <c r="A96" s="59" t="s">
        <v>94</v>
      </c>
      <c r="B96" s="60"/>
      <c r="C96" s="60"/>
      <c r="D96" s="60"/>
      <c r="E96" s="60"/>
      <c r="F96" s="60"/>
      <c r="G96" s="60"/>
      <c r="H96" s="60"/>
      <c r="I96" s="60"/>
      <c r="J96" s="60"/>
      <c r="K96" s="13"/>
    </row>
    <row r="97" spans="1:11" ht="33">
      <c r="A97" s="17">
        <v>1</v>
      </c>
      <c r="B97" s="15" t="s">
        <v>92</v>
      </c>
      <c r="C97" s="14" t="s">
        <v>24</v>
      </c>
      <c r="D97" s="14" t="s">
        <v>24</v>
      </c>
      <c r="E97" s="14">
        <v>10</v>
      </c>
      <c r="F97" s="16"/>
      <c r="G97" s="21">
        <v>0.23</v>
      </c>
      <c r="H97" s="16"/>
      <c r="I97" s="16">
        <f>(E97*F97)</f>
        <v>0</v>
      </c>
      <c r="J97" s="16">
        <f>(E97*H97)</f>
        <v>0</v>
      </c>
      <c r="K97" s="13"/>
    </row>
    <row r="98" spans="1:10" ht="33">
      <c r="A98" s="17">
        <v>2</v>
      </c>
      <c r="B98" s="15" t="s">
        <v>93</v>
      </c>
      <c r="C98" s="14" t="s">
        <v>24</v>
      </c>
      <c r="D98" s="14" t="s">
        <v>24</v>
      </c>
      <c r="E98" s="14">
        <v>10</v>
      </c>
      <c r="F98" s="16"/>
      <c r="G98" s="21">
        <v>0.23</v>
      </c>
      <c r="H98" s="16"/>
      <c r="I98" s="16">
        <f>(E98*F98)</f>
        <v>0</v>
      </c>
      <c r="J98" s="16">
        <f>(E98*H98)</f>
        <v>0</v>
      </c>
    </row>
    <row r="99" spans="1:11" ht="14.25">
      <c r="A99" s="93" t="s">
        <v>13</v>
      </c>
      <c r="B99" s="94"/>
      <c r="C99" s="94"/>
      <c r="D99" s="94"/>
      <c r="E99" s="94"/>
      <c r="F99" s="94"/>
      <c r="G99" s="94"/>
      <c r="H99" s="95"/>
      <c r="I99" s="18">
        <f>SUM(I97:I98)</f>
        <v>0</v>
      </c>
      <c r="J99" s="18">
        <f>SUM(J97:J98)</f>
        <v>0</v>
      </c>
      <c r="K99" s="52"/>
    </row>
    <row r="100" spans="1:11" ht="14.25">
      <c r="A100" s="50" t="s">
        <v>96</v>
      </c>
      <c r="B100" s="51"/>
      <c r="C100" s="51"/>
      <c r="D100" s="51"/>
      <c r="E100" s="51"/>
      <c r="F100" s="51"/>
      <c r="G100" s="51"/>
      <c r="H100" s="51"/>
      <c r="I100" s="51"/>
      <c r="J100" s="51"/>
      <c r="K100" s="13"/>
    </row>
    <row r="101" spans="1:10" ht="198">
      <c r="A101" s="17">
        <v>1</v>
      </c>
      <c r="B101" s="22" t="s">
        <v>95</v>
      </c>
      <c r="C101" s="14" t="s">
        <v>24</v>
      </c>
      <c r="D101" s="14" t="s">
        <v>24</v>
      </c>
      <c r="E101" s="14">
        <v>10</v>
      </c>
      <c r="F101" s="16"/>
      <c r="G101" s="21">
        <v>0.23</v>
      </c>
      <c r="H101" s="16"/>
      <c r="I101" s="16">
        <f>(E101*F101)</f>
        <v>0</v>
      </c>
      <c r="J101" s="16">
        <f>(E101*H101)</f>
        <v>0</v>
      </c>
    </row>
    <row r="102" spans="1:11" ht="14.25">
      <c r="A102" s="93" t="s">
        <v>13</v>
      </c>
      <c r="B102" s="94"/>
      <c r="C102" s="94"/>
      <c r="D102" s="94"/>
      <c r="E102" s="94"/>
      <c r="F102" s="94"/>
      <c r="G102" s="94"/>
      <c r="H102" s="95"/>
      <c r="I102" s="18">
        <f>SUM(I101)</f>
        <v>0</v>
      </c>
      <c r="J102" s="18">
        <f>SUM(J101)</f>
        <v>0</v>
      </c>
      <c r="K102" s="19"/>
    </row>
    <row r="103" spans="1:11" ht="14.25">
      <c r="A103" s="78" t="s">
        <v>98</v>
      </c>
      <c r="B103" s="79"/>
      <c r="C103" s="62"/>
      <c r="D103" s="62"/>
      <c r="E103" s="62"/>
      <c r="F103" s="62"/>
      <c r="G103" s="62"/>
      <c r="H103" s="63"/>
      <c r="I103" s="64"/>
      <c r="J103" s="64"/>
      <c r="K103" s="65"/>
    </row>
    <row r="104" spans="1:11" ht="33">
      <c r="A104" s="66">
        <v>1</v>
      </c>
      <c r="B104" s="67" t="s">
        <v>97</v>
      </c>
      <c r="C104" s="57" t="s">
        <v>24</v>
      </c>
      <c r="D104" s="57" t="s">
        <v>24</v>
      </c>
      <c r="E104" s="57">
        <v>3</v>
      </c>
      <c r="F104" s="15"/>
      <c r="G104" s="68">
        <v>0.23</v>
      </c>
      <c r="H104" s="15"/>
      <c r="I104" s="16">
        <f>(E104*F104)</f>
        <v>0</v>
      </c>
      <c r="J104" s="16">
        <f>(E104*H104)</f>
        <v>0</v>
      </c>
      <c r="K104" s="13"/>
    </row>
    <row r="105" spans="1:10" ht="14.25">
      <c r="A105" s="81" t="s">
        <v>22</v>
      </c>
      <c r="B105" s="81"/>
      <c r="C105" s="81"/>
      <c r="D105" s="81"/>
      <c r="E105" s="81"/>
      <c r="F105" s="81"/>
      <c r="G105" s="81"/>
      <c r="H105" s="81"/>
      <c r="I105" s="18">
        <f>SUM(I104)</f>
        <v>0</v>
      </c>
      <c r="J105" s="18">
        <f>SUM(J104)</f>
        <v>0</v>
      </c>
    </row>
    <row r="106" spans="1:11" ht="14.25">
      <c r="A106" s="85" t="s">
        <v>99</v>
      </c>
      <c r="B106" s="85"/>
      <c r="C106" s="69"/>
      <c r="D106" s="69"/>
      <c r="E106" s="69"/>
      <c r="F106" s="69"/>
      <c r="G106" s="69"/>
      <c r="H106" s="69"/>
      <c r="I106" s="69"/>
      <c r="J106" s="69"/>
      <c r="K106" s="69"/>
    </row>
    <row r="107" spans="1:11" ht="99">
      <c r="A107" s="17">
        <v>1</v>
      </c>
      <c r="B107" s="42" t="s">
        <v>101</v>
      </c>
      <c r="C107" s="14" t="s">
        <v>24</v>
      </c>
      <c r="D107" s="14" t="s">
        <v>24</v>
      </c>
      <c r="E107" s="56">
        <v>100</v>
      </c>
      <c r="F107" s="16"/>
      <c r="G107" s="21">
        <v>0.23</v>
      </c>
      <c r="H107" s="16"/>
      <c r="I107" s="16">
        <f aca="true" t="shared" si="6" ref="I107:I115">(E107*F107)</f>
        <v>0</v>
      </c>
      <c r="J107" s="16">
        <f aca="true" t="shared" si="7" ref="J107:J115">(E107*H107)</f>
        <v>0</v>
      </c>
      <c r="K107" s="13"/>
    </row>
    <row r="108" spans="1:11" ht="125.25" customHeight="1">
      <c r="A108" s="17">
        <v>2</v>
      </c>
      <c r="B108" s="22" t="s">
        <v>100</v>
      </c>
      <c r="C108" s="14" t="s">
        <v>24</v>
      </c>
      <c r="D108" s="14" t="s">
        <v>24</v>
      </c>
      <c r="E108" s="56">
        <v>20</v>
      </c>
      <c r="F108" s="16"/>
      <c r="G108" s="21">
        <v>0.23</v>
      </c>
      <c r="H108" s="16"/>
      <c r="I108" s="16">
        <f t="shared" si="6"/>
        <v>0</v>
      </c>
      <c r="J108" s="16">
        <f t="shared" si="7"/>
        <v>0</v>
      </c>
      <c r="K108" s="13"/>
    </row>
    <row r="109" spans="1:11" ht="82.5">
      <c r="A109" s="17">
        <v>3</v>
      </c>
      <c r="B109" s="15" t="s">
        <v>102</v>
      </c>
      <c r="C109" s="14" t="s">
        <v>24</v>
      </c>
      <c r="D109" s="14" t="s">
        <v>24</v>
      </c>
      <c r="E109" s="56">
        <v>150</v>
      </c>
      <c r="F109" s="16"/>
      <c r="G109" s="21">
        <v>0.23</v>
      </c>
      <c r="H109" s="16"/>
      <c r="I109" s="16">
        <f t="shared" si="6"/>
        <v>0</v>
      </c>
      <c r="J109" s="16">
        <f t="shared" si="7"/>
        <v>0</v>
      </c>
      <c r="K109" s="13"/>
    </row>
    <row r="110" spans="1:11" ht="82.5">
      <c r="A110" s="17">
        <v>4</v>
      </c>
      <c r="B110" s="15" t="s">
        <v>103</v>
      </c>
      <c r="C110" s="14" t="s">
        <v>24</v>
      </c>
      <c r="D110" s="14" t="s">
        <v>24</v>
      </c>
      <c r="E110" s="56">
        <v>150</v>
      </c>
      <c r="F110" s="16"/>
      <c r="G110" s="21"/>
      <c r="H110" s="16"/>
      <c r="I110" s="16">
        <f t="shared" si="6"/>
        <v>0</v>
      </c>
      <c r="J110" s="16">
        <f t="shared" si="7"/>
        <v>0</v>
      </c>
      <c r="K110" s="32"/>
    </row>
    <row r="111" spans="1:11" ht="82.5">
      <c r="A111" s="17">
        <v>5</v>
      </c>
      <c r="B111" s="15" t="s">
        <v>104</v>
      </c>
      <c r="C111" s="14" t="s">
        <v>24</v>
      </c>
      <c r="D111" s="14" t="s">
        <v>24</v>
      </c>
      <c r="E111" s="56">
        <v>50</v>
      </c>
      <c r="F111" s="16"/>
      <c r="G111" s="21"/>
      <c r="H111" s="16"/>
      <c r="I111" s="16">
        <f t="shared" si="6"/>
        <v>0</v>
      </c>
      <c r="J111" s="16">
        <f t="shared" si="7"/>
        <v>0</v>
      </c>
      <c r="K111" s="32"/>
    </row>
    <row r="112" spans="1:11" ht="132">
      <c r="A112" s="17">
        <v>6</v>
      </c>
      <c r="B112" s="15" t="s">
        <v>105</v>
      </c>
      <c r="C112" s="14" t="s">
        <v>24</v>
      </c>
      <c r="D112" s="14" t="s">
        <v>24</v>
      </c>
      <c r="E112" s="56">
        <v>10</v>
      </c>
      <c r="F112" s="16"/>
      <c r="G112" s="21"/>
      <c r="H112" s="16"/>
      <c r="I112" s="16">
        <f t="shared" si="6"/>
        <v>0</v>
      </c>
      <c r="J112" s="16">
        <f t="shared" si="7"/>
        <v>0</v>
      </c>
      <c r="K112" s="32"/>
    </row>
    <row r="113" spans="1:11" ht="66">
      <c r="A113" s="17">
        <v>7</v>
      </c>
      <c r="B113" s="22" t="s">
        <v>106</v>
      </c>
      <c r="C113" s="14" t="s">
        <v>24</v>
      </c>
      <c r="D113" s="14" t="s">
        <v>24</v>
      </c>
      <c r="E113" s="56">
        <v>30</v>
      </c>
      <c r="F113" s="16"/>
      <c r="G113" s="21"/>
      <c r="H113" s="16"/>
      <c r="I113" s="16">
        <f t="shared" si="6"/>
        <v>0</v>
      </c>
      <c r="J113" s="16">
        <f t="shared" si="7"/>
        <v>0</v>
      </c>
      <c r="K113" s="32"/>
    </row>
    <row r="114" spans="1:11" ht="82.5">
      <c r="A114" s="17">
        <v>8</v>
      </c>
      <c r="B114" s="22" t="s">
        <v>107</v>
      </c>
      <c r="C114" s="14" t="s">
        <v>24</v>
      </c>
      <c r="D114" s="14" t="s">
        <v>24</v>
      </c>
      <c r="E114" s="56">
        <v>150</v>
      </c>
      <c r="F114" s="16"/>
      <c r="G114" s="21"/>
      <c r="H114" s="16"/>
      <c r="I114" s="16">
        <f t="shared" si="6"/>
        <v>0</v>
      </c>
      <c r="J114" s="16">
        <f t="shared" si="7"/>
        <v>0</v>
      </c>
      <c r="K114" s="32"/>
    </row>
    <row r="115" spans="1:11" ht="49.5">
      <c r="A115" s="17">
        <v>9</v>
      </c>
      <c r="B115" s="22" t="s">
        <v>108</v>
      </c>
      <c r="C115" s="14" t="s">
        <v>24</v>
      </c>
      <c r="D115" s="14" t="s">
        <v>24</v>
      </c>
      <c r="E115" s="56">
        <v>10</v>
      </c>
      <c r="F115" s="16"/>
      <c r="G115" s="21"/>
      <c r="H115" s="16"/>
      <c r="I115" s="16">
        <f t="shared" si="6"/>
        <v>0</v>
      </c>
      <c r="J115" s="16">
        <f t="shared" si="7"/>
        <v>0</v>
      </c>
      <c r="K115" s="32"/>
    </row>
    <row r="116" spans="1:11" ht="14.25">
      <c r="A116" s="80" t="s">
        <v>13</v>
      </c>
      <c r="B116" s="80"/>
      <c r="C116" s="80"/>
      <c r="D116" s="80"/>
      <c r="E116" s="80"/>
      <c r="F116" s="80"/>
      <c r="G116" s="80"/>
      <c r="H116" s="80"/>
      <c r="I116" s="18">
        <f>SUM(I107:I115)</f>
        <v>0</v>
      </c>
      <c r="J116" s="18">
        <f>SUM(J107:J115)</f>
        <v>0</v>
      </c>
      <c r="K116" s="32"/>
    </row>
    <row r="117" spans="1:11" ht="14.25">
      <c r="A117" s="74" t="s">
        <v>109</v>
      </c>
      <c r="B117" s="75"/>
      <c r="C117" s="75"/>
      <c r="D117" s="75"/>
      <c r="E117" s="75"/>
      <c r="F117" s="75"/>
      <c r="G117" s="75"/>
      <c r="H117" s="75"/>
      <c r="I117" s="75"/>
      <c r="J117" s="75"/>
      <c r="K117" s="76"/>
    </row>
    <row r="118" spans="1:11" ht="99">
      <c r="A118" s="17">
        <v>1</v>
      </c>
      <c r="B118" s="42" t="s">
        <v>110</v>
      </c>
      <c r="C118" s="14" t="s">
        <v>24</v>
      </c>
      <c r="D118" s="14" t="s">
        <v>24</v>
      </c>
      <c r="E118" s="14">
        <v>45</v>
      </c>
      <c r="F118" s="16"/>
      <c r="G118" s="31">
        <v>0.23</v>
      </c>
      <c r="H118" s="16"/>
      <c r="I118" s="16">
        <f>(E118*F118)</f>
        <v>0</v>
      </c>
      <c r="J118" s="16">
        <f>(E118*H118)</f>
        <v>0</v>
      </c>
      <c r="K118" s="13"/>
    </row>
    <row r="119" spans="1:11" ht="66">
      <c r="A119" s="17">
        <v>2</v>
      </c>
      <c r="B119" s="42" t="s">
        <v>111</v>
      </c>
      <c r="C119" s="14" t="s">
        <v>24</v>
      </c>
      <c r="D119" s="14" t="s">
        <v>24</v>
      </c>
      <c r="E119" s="14">
        <v>20</v>
      </c>
      <c r="F119" s="16"/>
      <c r="G119" s="31"/>
      <c r="H119" s="16"/>
      <c r="I119" s="16">
        <f>(E119*F119)</f>
        <v>0</v>
      </c>
      <c r="J119" s="16">
        <f>(E119*H119)</f>
        <v>0</v>
      </c>
      <c r="K119" s="13"/>
    </row>
    <row r="120" spans="1:11" ht="82.5">
      <c r="A120" s="17">
        <v>3</v>
      </c>
      <c r="B120" s="42" t="s">
        <v>112</v>
      </c>
      <c r="C120" s="14" t="s">
        <v>12</v>
      </c>
      <c r="D120" s="14" t="s">
        <v>12</v>
      </c>
      <c r="E120" s="14">
        <v>10</v>
      </c>
      <c r="F120" s="16"/>
      <c r="G120" s="31"/>
      <c r="H120" s="16"/>
      <c r="I120" s="16">
        <f>(E120*F120)</f>
        <v>0</v>
      </c>
      <c r="J120" s="16">
        <f>(E120*H120)</f>
        <v>0</v>
      </c>
      <c r="K120" s="13"/>
    </row>
    <row r="121" spans="1:11" ht="17.25" thickBot="1">
      <c r="A121" s="101" t="s">
        <v>13</v>
      </c>
      <c r="B121" s="102"/>
      <c r="C121" s="102"/>
      <c r="D121" s="102"/>
      <c r="E121" s="102"/>
      <c r="F121" s="102"/>
      <c r="G121" s="102"/>
      <c r="H121" s="103"/>
      <c r="I121" s="70">
        <f>SUM(I118,I119,I120)</f>
        <v>0</v>
      </c>
      <c r="J121" s="70">
        <f>SUM(J118,J119,J120)</f>
        <v>0</v>
      </c>
      <c r="K121" s="71"/>
    </row>
    <row r="122" spans="1:11" ht="14.25">
      <c r="A122" s="74" t="s">
        <v>113</v>
      </c>
      <c r="B122" s="75"/>
      <c r="C122" s="75"/>
      <c r="D122" s="75"/>
      <c r="E122" s="75"/>
      <c r="F122" s="75"/>
      <c r="G122" s="75"/>
      <c r="H122" s="75"/>
      <c r="I122" s="75"/>
      <c r="J122" s="75"/>
      <c r="K122" s="76"/>
    </row>
    <row r="123" spans="1:11" ht="50.25" thickBot="1">
      <c r="A123" s="17">
        <v>1</v>
      </c>
      <c r="B123" s="42" t="s">
        <v>118</v>
      </c>
      <c r="C123" s="14" t="s">
        <v>12</v>
      </c>
      <c r="D123" s="14" t="s">
        <v>12</v>
      </c>
      <c r="E123" s="14">
        <v>38</v>
      </c>
      <c r="F123" s="16"/>
      <c r="G123" s="31">
        <v>0.23</v>
      </c>
      <c r="H123" s="16"/>
      <c r="I123" s="16">
        <f>(E123*F123)</f>
        <v>0</v>
      </c>
      <c r="J123" s="16">
        <f>(E123*H123)</f>
        <v>0</v>
      </c>
      <c r="K123" s="13"/>
    </row>
    <row r="124" spans="1:11" ht="17.25" thickBot="1">
      <c r="A124" s="87" t="s">
        <v>13</v>
      </c>
      <c r="B124" s="88"/>
      <c r="C124" s="88"/>
      <c r="D124" s="88"/>
      <c r="E124" s="88"/>
      <c r="F124" s="88"/>
      <c r="G124" s="88"/>
      <c r="H124" s="89"/>
      <c r="I124" s="35">
        <f>SUM(I123)</f>
        <v>0</v>
      </c>
      <c r="J124" s="35">
        <f>SUM(J123)</f>
        <v>0</v>
      </c>
      <c r="K124" s="13"/>
    </row>
    <row r="125" spans="1:10" ht="14.25">
      <c r="A125" s="82" t="s">
        <v>28</v>
      </c>
      <c r="B125" s="83"/>
      <c r="C125" s="83"/>
      <c r="D125" s="83"/>
      <c r="E125" s="83"/>
      <c r="F125" s="83"/>
      <c r="G125" s="83"/>
      <c r="H125" s="84"/>
      <c r="I125" s="18">
        <f>SUM(I7,I11,I15,I19,I23,I27,I33,I30,I42,I47,I52,I57,I60,I74,I82,I88,I91,I95,I99,I102,I105,I116,I121,I124)</f>
        <v>0</v>
      </c>
      <c r="J125" s="18">
        <f>SUM(J7,J11,J15,J19,J23,J27,J33,J30,J42,J47,J52,J57,J60,J74,J82,J88,J91,J95,J99,J102,J105,J116,J121,J124)</f>
        <v>0</v>
      </c>
    </row>
    <row r="126" spans="1:10" ht="14.25">
      <c r="A126" s="33"/>
      <c r="B126" s="33"/>
      <c r="C126" s="33"/>
      <c r="D126" s="33"/>
      <c r="E126" s="33"/>
      <c r="F126" s="33"/>
      <c r="G126" s="33"/>
      <c r="H126" s="33"/>
      <c r="I126" s="34"/>
      <c r="J126" s="34"/>
    </row>
    <row r="127" spans="1:10" ht="14.25">
      <c r="A127" s="33"/>
      <c r="B127" s="33"/>
      <c r="C127" s="33"/>
      <c r="D127" s="33"/>
      <c r="E127" s="33"/>
      <c r="F127" s="33"/>
      <c r="G127" s="33"/>
      <c r="H127" s="33"/>
      <c r="I127" s="34"/>
      <c r="J127" s="34"/>
    </row>
    <row r="128" spans="2:10" ht="42">
      <c r="B128" s="45" t="s">
        <v>117</v>
      </c>
      <c r="C128" s="45"/>
      <c r="D128" s="45"/>
      <c r="E128" s="45"/>
      <c r="F128" s="45"/>
      <c r="G128" s="45"/>
      <c r="H128" s="45"/>
      <c r="I128" s="45"/>
      <c r="J128" s="45"/>
    </row>
    <row r="129" spans="2:10" ht="14.25">
      <c r="B129" s="45" t="s">
        <v>122</v>
      </c>
      <c r="C129" s="45"/>
      <c r="D129" s="45"/>
      <c r="E129" s="45"/>
      <c r="F129" s="45"/>
      <c r="G129" s="45"/>
      <c r="H129" s="45"/>
      <c r="I129" s="45"/>
      <c r="J129" s="45"/>
    </row>
    <row r="130" spans="2:10" ht="63.75">
      <c r="B130" s="43" t="s">
        <v>40</v>
      </c>
      <c r="C130" s="43"/>
      <c r="D130" s="43"/>
      <c r="E130" s="43"/>
      <c r="F130" s="43"/>
      <c r="G130" s="43"/>
      <c r="H130" s="43"/>
      <c r="I130" s="43"/>
      <c r="J130" s="43"/>
    </row>
    <row r="131" spans="2:10" ht="14.25">
      <c r="B131" s="43" t="s">
        <v>114</v>
      </c>
      <c r="C131" s="43"/>
      <c r="D131" s="43"/>
      <c r="E131" s="43"/>
      <c r="F131" s="43"/>
      <c r="G131" s="43"/>
      <c r="H131" s="43"/>
      <c r="I131" s="43"/>
      <c r="J131" s="43"/>
    </row>
    <row r="132" spans="2:10" ht="14.25">
      <c r="B132" s="106" t="s">
        <v>115</v>
      </c>
      <c r="C132" s="106"/>
      <c r="D132" s="43"/>
      <c r="E132" s="43"/>
      <c r="F132" s="43"/>
      <c r="G132" s="43"/>
      <c r="H132" s="43"/>
      <c r="I132" s="43"/>
      <c r="J132" s="43"/>
    </row>
    <row r="133" spans="2:10" ht="14.25">
      <c r="B133" s="105" t="s">
        <v>116</v>
      </c>
      <c r="C133" s="105"/>
      <c r="D133" s="43"/>
      <c r="E133" s="43"/>
      <c r="F133" s="43"/>
      <c r="G133" s="43"/>
      <c r="H133" s="43"/>
      <c r="I133" s="43"/>
      <c r="J133" s="43"/>
    </row>
    <row r="134" spans="2:11" ht="42.75" customHeight="1">
      <c r="B134" s="104" t="s">
        <v>119</v>
      </c>
      <c r="C134" s="104"/>
      <c r="D134" s="104"/>
      <c r="E134" s="104"/>
      <c r="F134" s="104"/>
      <c r="G134" s="104"/>
      <c r="H134" s="104"/>
      <c r="I134" s="104"/>
      <c r="J134" s="104"/>
      <c r="K134" s="104"/>
    </row>
    <row r="135" spans="2:10" ht="14.25">
      <c r="B135" s="11" t="s">
        <v>120</v>
      </c>
      <c r="D135" s="19"/>
      <c r="E135" s="20"/>
      <c r="F135" s="19"/>
      <c r="G135" s="19"/>
      <c r="H135" s="19"/>
      <c r="I135" s="19"/>
      <c r="J135" s="19"/>
    </row>
    <row r="136" spans="2:11" ht="14.25">
      <c r="B136" s="104" t="s">
        <v>121</v>
      </c>
      <c r="C136" s="104"/>
      <c r="D136" s="104"/>
      <c r="E136" s="104"/>
      <c r="F136" s="104"/>
      <c r="G136" s="104"/>
      <c r="H136" s="104"/>
      <c r="I136" s="104"/>
      <c r="J136" s="104"/>
      <c r="K136" s="104"/>
    </row>
    <row r="137" spans="4:10" ht="14.25">
      <c r="D137" s="19"/>
      <c r="E137" s="20"/>
      <c r="F137" s="19"/>
      <c r="G137" s="19"/>
      <c r="H137" s="19"/>
      <c r="I137" s="19"/>
      <c r="J137" s="19"/>
    </row>
  </sheetData>
  <mergeCells count="49">
    <mergeCell ref="B134:K134"/>
    <mergeCell ref="B136:K136"/>
    <mergeCell ref="B133:C133"/>
    <mergeCell ref="B132:C132"/>
    <mergeCell ref="A91:H91"/>
    <mergeCell ref="A125:H125"/>
    <mergeCell ref="A95:H95"/>
    <mergeCell ref="A99:H99"/>
    <mergeCell ref="A102:H102"/>
    <mergeCell ref="A105:H105"/>
    <mergeCell ref="A103:B103"/>
    <mergeCell ref="A106:B106"/>
    <mergeCell ref="A116:H116"/>
    <mergeCell ref="A117:K117"/>
    <mergeCell ref="A121:H121"/>
    <mergeCell ref="A122:K122"/>
    <mergeCell ref="A124:H124"/>
    <mergeCell ref="A75:K75"/>
    <mergeCell ref="A82:H82"/>
    <mergeCell ref="A83:K83"/>
    <mergeCell ref="A61:B61"/>
    <mergeCell ref="A89:K89"/>
    <mergeCell ref="A88:B88"/>
    <mergeCell ref="A1:K1"/>
    <mergeCell ref="A7:H7"/>
    <mergeCell ref="A8:K8"/>
    <mergeCell ref="A27:H27"/>
    <mergeCell ref="A11:H11"/>
    <mergeCell ref="A12:K12"/>
    <mergeCell ref="A15:H15"/>
    <mergeCell ref="A16:K16"/>
    <mergeCell ref="A20:K20"/>
    <mergeCell ref="A23:H23"/>
    <mergeCell ref="A24:K24"/>
    <mergeCell ref="A19:H19"/>
    <mergeCell ref="A31:B31"/>
    <mergeCell ref="A5:K5"/>
    <mergeCell ref="A33:H33"/>
    <mergeCell ref="A28:B28"/>
    <mergeCell ref="A74:H74"/>
    <mergeCell ref="A60:H60"/>
    <mergeCell ref="A42:H42"/>
    <mergeCell ref="A47:H47"/>
    <mergeCell ref="A52:H52"/>
    <mergeCell ref="A34:B34"/>
    <mergeCell ref="A58:B58"/>
    <mergeCell ref="A43:B43"/>
    <mergeCell ref="A48:B48"/>
    <mergeCell ref="A53:B53"/>
  </mergeCells>
  <printOptions/>
  <pageMargins left="0.31496062992125984" right="0.31496062992125984" top="0.35433070866141736" bottom="0.35433070866141736" header="0.31496062992125984" footer="0.31496062992125984"/>
  <pageSetup horizontalDpi="600" verticalDpi="600" orientation="landscape" paperSize="9" scale="94" r:id="rId1"/>
  <rowBreaks count="1" manualBreakCount="1">
    <brk id="53" max="16383" man="1"/>
  </rowBreaks>
</worksheet>
</file>

<file path=xl/worksheets/sheet2.xml><?xml version="1.0" encoding="utf-8"?>
<worksheet xmlns="http://schemas.openxmlformats.org/spreadsheetml/2006/main" xmlns:r="http://schemas.openxmlformats.org/officeDocument/2006/relationships">
  <dimension ref="B10:L12"/>
  <sheetViews>
    <sheetView workbookViewId="0" topLeftCell="A1">
      <selection activeCell="B11" sqref="B11:L11"/>
    </sheetView>
  </sheetViews>
  <sheetFormatPr defaultColWidth="8.796875" defaultRowHeight="14.25"/>
  <sheetData>
    <row r="10" spans="2:12" ht="16.5">
      <c r="B10" s="98" t="s">
        <v>27</v>
      </c>
      <c r="C10" s="98"/>
      <c r="D10" s="98"/>
      <c r="E10" s="98"/>
      <c r="F10" s="98"/>
      <c r="G10" s="98"/>
      <c r="H10" s="98"/>
      <c r="I10" s="98"/>
      <c r="J10" s="98"/>
      <c r="K10" s="98"/>
      <c r="L10" s="98"/>
    </row>
    <row r="12" spans="2:12" ht="16.5">
      <c r="B12" s="82" t="s">
        <v>13</v>
      </c>
      <c r="C12" s="83"/>
      <c r="D12" s="83"/>
      <c r="E12" s="83"/>
      <c r="F12" s="83"/>
      <c r="G12" s="83"/>
      <c r="H12" s="83"/>
      <c r="I12" s="84"/>
      <c r="J12" s="18">
        <f>SUM('[1]Arkusz1'!I14)</f>
        <v>3000</v>
      </c>
      <c r="K12" s="18">
        <f>SUM('[1]Arkusz1'!J14)</f>
        <v>3690</v>
      </c>
      <c r="L12" s="11"/>
    </row>
  </sheetData>
  <mergeCells count="2">
    <mergeCell ref="B10:L10"/>
    <mergeCell ref="B12:I1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8.796875" defaultRowHeight="14.2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2021-09-17T09:51:40Z</cp:lastPrinted>
  <dcterms:created xsi:type="dcterms:W3CDTF">2019-02-15T07:41:41Z</dcterms:created>
  <dcterms:modified xsi:type="dcterms:W3CDTF">2023-01-27T11:16:53Z</dcterms:modified>
  <cp:category/>
  <cp:version/>
  <cp:contentType/>
  <cp:contentStatus/>
</cp:coreProperties>
</file>